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經費預算\112經費預算\"/>
    </mc:Choice>
  </mc:AlternateContent>
  <bookViews>
    <workbookView xWindow="0" yWindow="420" windowWidth="15480" windowHeight="9345"/>
  </bookViews>
  <sheets>
    <sheet name="111社團總表" sheetId="7" r:id="rId1"/>
    <sheet name="工作項目類別對照表" sheetId="5" r:id="rId2"/>
    <sheet name="社團經費編列對照表" sheetId="8" r:id="rId3"/>
    <sheet name="預算總表" sheetId="2" r:id="rId4"/>
    <sheet name="範例1" sheetId="4" r:id="rId5"/>
    <sheet name="範例2" sheetId="3" r:id="rId6"/>
  </sheets>
  <definedNames>
    <definedName name="_xlnm._FilterDatabase" localSheetId="3" hidden="1">預算總表!$A$4:$L$4</definedName>
    <definedName name="AA">工作項目類別對照表!$A$2:$A$11</definedName>
    <definedName name="BB">'111社團總表'!$B$1:$B$47</definedName>
    <definedName name="_xlnm.Print_Area" localSheetId="1">工作項目類別對照表!$A$1:$E$17</definedName>
    <definedName name="_xlnm.Print_Area" localSheetId="4">範例1!$A$1:$H$21</definedName>
  </definedNames>
  <calcPr calcId="162913"/>
  <fileRecoveryPr autoRecover="0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6" i="2"/>
  <c r="L5" i="2"/>
  <c r="G14" i="3"/>
  <c r="H14" i="3"/>
  <c r="F4" i="3"/>
  <c r="F5" i="3"/>
  <c r="F6" i="3"/>
  <c r="F7" i="3"/>
  <c r="F8" i="3"/>
  <c r="F10" i="3"/>
  <c r="F5" i="4"/>
  <c r="F6" i="4"/>
  <c r="F7" i="4"/>
  <c r="F8" i="4"/>
  <c r="F9" i="4"/>
  <c r="F4" i="4"/>
  <c r="H16" i="3" l="1"/>
  <c r="F14" i="3"/>
  <c r="F10" i="4"/>
  <c r="H10" i="4"/>
  <c r="G10" i="4"/>
  <c r="H12" i="4" s="1"/>
</calcChain>
</file>

<file path=xl/sharedStrings.xml><?xml version="1.0" encoding="utf-8"?>
<sst xmlns="http://schemas.openxmlformats.org/spreadsheetml/2006/main" count="286" uniqueCount="229">
  <si>
    <t>社會(區)服務</t>
  </si>
  <si>
    <t>校慶季、聖誕季、畢業季活動</t>
  </si>
  <si>
    <t>活動名稱</t>
    <phoneticPr fontId="2" type="noConversion"/>
  </si>
  <si>
    <t>經費預算</t>
    <phoneticPr fontId="2" type="noConversion"/>
  </si>
  <si>
    <t>學校配合款</t>
  </si>
  <si>
    <t>小計
（A+B）</t>
    <phoneticPr fontId="2" type="noConversion"/>
  </si>
  <si>
    <t>範例1</t>
    <phoneticPr fontId="2" type="noConversion"/>
  </si>
  <si>
    <t>範例2</t>
    <phoneticPr fontId="2" type="noConversion"/>
  </si>
  <si>
    <t>項次</t>
    <phoneticPr fontId="2" type="noConversion"/>
  </si>
  <si>
    <t>項次</t>
    <phoneticPr fontId="2" type="noConversion"/>
  </si>
  <si>
    <t>項目名稱</t>
    <phoneticPr fontId="2" type="noConversion"/>
  </si>
  <si>
    <t>單位</t>
    <phoneticPr fontId="2" type="noConversion"/>
  </si>
  <si>
    <t>數量</t>
    <phoneticPr fontId="2" type="noConversion"/>
  </si>
  <si>
    <t>單價</t>
    <phoneticPr fontId="2" type="noConversion"/>
  </si>
  <si>
    <t>預算總金額</t>
    <phoneticPr fontId="2" type="noConversion"/>
  </si>
  <si>
    <t>印刷費</t>
  </si>
  <si>
    <t>餐費</t>
  </si>
  <si>
    <t>合計</t>
    <phoneticPr fontId="2" type="noConversion"/>
  </si>
  <si>
    <t>場地佈置費</t>
  </si>
  <si>
    <t>雜支</t>
  </si>
  <si>
    <t>材料費</t>
  </si>
  <si>
    <t>工作項目</t>
  </si>
  <si>
    <t>A</t>
  </si>
  <si>
    <t>社團辦理文藝季系列活動</t>
  </si>
  <si>
    <t>社團三大季系列活動</t>
  </si>
  <si>
    <t>凝聚社團活動力</t>
  </si>
  <si>
    <t>H</t>
  </si>
  <si>
    <t>帶動中小學</t>
  </si>
  <si>
    <t>帶動中小學活動</t>
  </si>
  <si>
    <t>社會(區)服務活動</t>
  </si>
  <si>
    <t>社團/學會負責人簽章：</t>
  </si>
  <si>
    <t>指導老師簽章：</t>
  </si>
  <si>
    <t>文藝季活動-觀光週、唱出自我歌唱比賽、鬥陣瘋搖滾、國樂宣傳週、學藝性及服務性社團-文藝季系列活動</t>
    <phoneticPr fontId="2" type="noConversion"/>
  </si>
  <si>
    <t>舉例：辦理活動內容</t>
    <phoneticPr fontId="2" type="noConversion"/>
  </si>
  <si>
    <t>項目</t>
  </si>
  <si>
    <t>編列標準</t>
  </si>
  <si>
    <t>講座鐘點費</t>
  </si>
  <si>
    <t>裁判費</t>
  </si>
  <si>
    <t>評審費</t>
  </si>
  <si>
    <t>演講費</t>
  </si>
  <si>
    <t>可申請</t>
  </si>
  <si>
    <t>交通費</t>
  </si>
  <si>
    <t>交通車租用費</t>
  </si>
  <si>
    <t>核實編列</t>
  </si>
  <si>
    <t>保險費</t>
  </si>
  <si>
    <t>海報印製費</t>
  </si>
  <si>
    <t>活動資料</t>
  </si>
  <si>
    <t>成果報告印製</t>
  </si>
  <si>
    <t>文宣品</t>
  </si>
  <si>
    <t>紀念品</t>
  </si>
  <si>
    <t>獎品</t>
  </si>
  <si>
    <t>獎金</t>
  </si>
  <si>
    <t>相片沖洗/活動光碟燒錄</t>
  </si>
  <si>
    <t>教材/講義費</t>
  </si>
  <si>
    <t>孔孟學會</t>
  </si>
  <si>
    <t>商業美工設計社</t>
  </si>
  <si>
    <t>漫畫研究社</t>
  </si>
  <si>
    <t>咖啡愛好社</t>
  </si>
  <si>
    <t>英語會話社</t>
  </si>
  <si>
    <t>愛演戲劇社</t>
  </si>
  <si>
    <t>聖經真理研究社</t>
  </si>
  <si>
    <t>幸運草攝影社</t>
  </si>
  <si>
    <t>羽筑國樂社</t>
  </si>
  <si>
    <t>旋律烏克麗麗社</t>
  </si>
  <si>
    <t>奇檬子吉他社</t>
  </si>
  <si>
    <t>畢業生委員會</t>
  </si>
  <si>
    <t>僑光慈幼社</t>
  </si>
  <si>
    <t>親善大使團</t>
  </si>
  <si>
    <t>餐飲管理系學會</t>
  </si>
  <si>
    <t>企業管理系學會</t>
  </si>
  <si>
    <t>應用英語系學會</t>
  </si>
  <si>
    <t>財務金融系學會</t>
  </si>
  <si>
    <t>財經法律系學會</t>
  </si>
  <si>
    <t>觀光與休閒事業管理系學會</t>
  </si>
  <si>
    <t>資訊科技系學會</t>
  </si>
  <si>
    <t>多媒體與遊戲系學會</t>
  </si>
  <si>
    <t>旅館與會展管理系學會</t>
  </si>
  <si>
    <t>生活創意設計系學會</t>
  </si>
  <si>
    <t>籃球社</t>
  </si>
  <si>
    <t>合氣道社</t>
  </si>
  <si>
    <t>桌球社</t>
  </si>
  <si>
    <t>街舞社</t>
  </si>
  <si>
    <t>體育推廣社</t>
  </si>
  <si>
    <t>羽球社</t>
  </si>
  <si>
    <t>網球社</t>
  </si>
  <si>
    <t>棒壘社</t>
  </si>
  <si>
    <t>學生會</t>
  </si>
  <si>
    <t>學生議會</t>
  </si>
  <si>
    <t>學生評議委員會</t>
  </si>
  <si>
    <t>e投資理財研究社</t>
  </si>
  <si>
    <t>魔術&amp;氣球社</t>
  </si>
  <si>
    <t>LV排球社</t>
  </si>
  <si>
    <t>學生社團領袖傳承研習營</t>
    <phoneticPr fontId="2" type="noConversion"/>
  </si>
  <si>
    <t>各社團特色活動成果展</t>
    <phoneticPr fontId="2" type="noConversion"/>
  </si>
  <si>
    <t>社團博覽會、成果發表會、社團成果展等</t>
    <phoneticPr fontId="2" type="noConversion"/>
  </si>
  <si>
    <t>各項社團幹部訓練、親善大使幹部訓練、社團負責人研習營、社團媒體研習、總務研習、學生會及自治性社團幹部培訓、器材研習營等</t>
    <phoneticPr fontId="2" type="noConversion"/>
  </si>
  <si>
    <t>休閒、體能性社團特色活動補助</t>
    <phoneticPr fontId="2" type="noConversion"/>
  </si>
  <si>
    <t>籃球嘉年華會、馬拉松排球賽、你來我往桌球賽、羽你有約羽球賽、志氣盃拔河賽、魅力舞動(有氧舞蹈)、呼拉呼比賽、一網打盡網球賽、全壘打大賽、樂樂棒球競賽、</t>
    <phoneticPr fontId="2" type="noConversion"/>
  </si>
  <si>
    <t>學藝、服務性社團特色活動補助</t>
    <phoneticPr fontId="2" type="noConversion"/>
  </si>
  <si>
    <t>鼓勵學藝、服務性社團發展其屬性特色，提升團體成員文化涵養及型塑校園學術及藝術風氣。</t>
    <phoneticPr fontId="2" type="noConversion"/>
  </si>
  <si>
    <t>建立學生多元參與管道</t>
    <phoneticPr fontId="2" type="noConversion"/>
  </si>
  <si>
    <t>建立學生與校長溝通管道</t>
    <phoneticPr fontId="2" type="noConversion"/>
  </si>
  <si>
    <t>社團負責人聯席會議</t>
    <phoneticPr fontId="2" type="noConversion"/>
  </si>
  <si>
    <t>學生社團評鑑</t>
    <phoneticPr fontId="2" type="noConversion"/>
  </si>
  <si>
    <t>備註</t>
    <phoneticPr fontId="2" type="noConversion"/>
  </si>
  <si>
    <t>申請對象</t>
    <phoneticPr fontId="2" type="noConversion"/>
  </si>
  <si>
    <t>各社團</t>
    <phoneticPr fontId="2" type="noConversion"/>
  </si>
  <si>
    <t>各社團</t>
    <phoneticPr fontId="2" type="noConversion"/>
  </si>
  <si>
    <t>各社團</t>
    <phoneticPr fontId="2" type="noConversion"/>
  </si>
  <si>
    <t>學生會</t>
    <phoneticPr fontId="2" type="noConversion"/>
  </si>
  <si>
    <t>課指組</t>
    <phoneticPr fontId="2" type="noConversion"/>
  </si>
  <si>
    <t>課指組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</si>
  <si>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</si>
  <si>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</si>
  <si>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</si>
  <si>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</si>
  <si>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</si>
  <si>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</si>
  <si>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</si>
  <si>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</si>
  <si>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畢業、校慶、聖誕演唱會等</t>
    <phoneticPr fontId="2" type="noConversion"/>
  </si>
  <si>
    <t>課指組
學生會</t>
    <phoneticPr fontId="2" type="noConversion"/>
  </si>
  <si>
    <t>召開社團負責人聯席會議</t>
    <phoneticPr fontId="2" type="noConversion"/>
  </si>
  <si>
    <t>社團指導老師研習</t>
    <phoneticPr fontId="2" type="noConversion"/>
  </si>
  <si>
    <t>辦理社團指導老師研習</t>
    <phoneticPr fontId="2" type="noConversion"/>
  </si>
  <si>
    <t>學輔經費
B</t>
    <phoneticPr fontId="2" type="noConversion"/>
  </si>
  <si>
    <t>項次</t>
    <phoneticPr fontId="2" type="noConversion"/>
  </si>
  <si>
    <t>社團名稱-下拉式選單</t>
    <phoneticPr fontId="2" type="noConversion"/>
  </si>
  <si>
    <t>類別-下拉選單</t>
  </si>
  <si>
    <t>類別-下拉選單</t>
    <phoneticPr fontId="2" type="noConversion"/>
  </si>
  <si>
    <t>時間-下拉式選單</t>
  </si>
  <si>
    <t>時間-下拉式選單</t>
    <phoneticPr fontId="2" type="noConversion"/>
  </si>
  <si>
    <t>地點-下拉式選單</t>
  </si>
  <si>
    <t>地點-下拉式選單</t>
    <phoneticPr fontId="2" type="noConversion"/>
  </si>
  <si>
    <t>校內</t>
  </si>
  <si>
    <t>校內</t>
    <phoneticPr fontId="2" type="noConversion"/>
  </si>
  <si>
    <t>校外</t>
  </si>
  <si>
    <t>校外</t>
    <phoneticPr fontId="2" type="noConversion"/>
  </si>
  <si>
    <r>
      <t xml:space="preserve">獎金
</t>
    </r>
    <r>
      <rPr>
        <b/>
        <sz val="10"/>
        <rFont val="新細明體"/>
        <family val="1"/>
        <charset val="136"/>
      </rPr>
      <t>（配合款）</t>
    </r>
    <phoneticPr fontId="2" type="noConversion"/>
  </si>
  <si>
    <r>
      <t xml:space="preserve">獎品
</t>
    </r>
    <r>
      <rPr>
        <b/>
        <sz val="10"/>
        <rFont val="新細明體"/>
        <family val="1"/>
        <charset val="136"/>
      </rPr>
      <t>（配合款）</t>
    </r>
    <phoneticPr fontId="2" type="noConversion"/>
  </si>
  <si>
    <t>活動時間</t>
    <phoneticPr fontId="2" type="noConversion"/>
  </si>
  <si>
    <t>天數</t>
    <phoneticPr fontId="2" type="noConversion"/>
  </si>
  <si>
    <t>活動地點</t>
    <phoneticPr fontId="2" type="noConversion"/>
  </si>
  <si>
    <t>學輔經費</t>
  </si>
  <si>
    <t>●不得申請</t>
  </si>
  <si>
    <t>●可申請</t>
  </si>
  <si>
    <t>●不可申請</t>
  </si>
  <si>
    <t>場地使用費</t>
  </si>
  <si>
    <t>核實編列。</t>
  </si>
  <si>
    <t>以不超過該項活動總金額百分之五為原則。</t>
  </si>
  <si>
    <t>人</t>
  </si>
  <si>
    <t>個</t>
  </si>
  <si>
    <t>批</t>
  </si>
  <si>
    <t>活動資料費</t>
  </si>
  <si>
    <r>
      <t>活動名稱：國際貿易系-帶動中小學-迪士尼的夢幻王國</t>
    </r>
    <r>
      <rPr>
        <sz val="12"/>
        <color rgb="FFFF0000"/>
        <rFont val="新細明體"/>
        <family val="1"/>
        <charset val="136"/>
      </rPr>
      <t>（範例）</t>
    </r>
    <phoneticPr fontId="2" type="noConversion"/>
  </si>
  <si>
    <t>獎品</t>
    <phoneticPr fontId="2" type="noConversion"/>
  </si>
  <si>
    <t>國際貿易系學會</t>
  </si>
  <si>
    <t>國際貿易系學會</t>
    <phoneticPr fontId="2" type="noConversion"/>
  </si>
  <si>
    <t xml:space="preserve"> 評審費 </t>
  </si>
  <si>
    <t xml:space="preserve"> 餐費 </t>
  </si>
  <si>
    <t xml:space="preserve"> 場地佈置費 </t>
  </si>
  <si>
    <t>式</t>
  </si>
  <si>
    <t xml:space="preserve"> 雜支 </t>
  </si>
  <si>
    <t>張</t>
  </si>
  <si>
    <t>合計</t>
    <phoneticPr fontId="2" type="noConversion"/>
  </si>
  <si>
    <t>學輔經費A</t>
    <phoneticPr fontId="2" type="noConversion"/>
  </si>
  <si>
    <t>學校配合款B</t>
    <phoneticPr fontId="2" type="noConversion"/>
  </si>
  <si>
    <t>合計A+B</t>
    <phoneticPr fontId="2" type="noConversion"/>
  </si>
  <si>
    <r>
      <t>活動名稱：文藝季系列活動-校園歌喉讚之猴塞雷</t>
    </r>
    <r>
      <rPr>
        <sz val="12"/>
        <color rgb="FFFF0000"/>
        <rFont val="新細明體"/>
        <family val="1"/>
        <charset val="136"/>
      </rPr>
      <t>（範例）</t>
    </r>
    <phoneticPr fontId="2" type="noConversion"/>
  </si>
  <si>
    <t>文藝季系列活動-校園歌喉讚之猴塞雷</t>
    <phoneticPr fontId="2" type="noConversion"/>
  </si>
  <si>
    <t>帶動中小學-迪士尼的夢幻王國</t>
    <phoneticPr fontId="2" type="noConversion"/>
  </si>
  <si>
    <t>辦理學生社團評鑑</t>
    <phoneticPr fontId="2" type="noConversion"/>
  </si>
  <si>
    <t>社團迎新及博覽會</t>
    <phoneticPr fontId="2" type="noConversion"/>
  </si>
  <si>
    <t>全校社團博覽會、全校迎新、社團簡介</t>
    <phoneticPr fontId="2" type="noConversion"/>
  </si>
  <si>
    <t>E</t>
    <phoneticPr fontId="2" type="noConversion"/>
  </si>
  <si>
    <r>
      <t xml:space="preserve">社團學會名稱
</t>
    </r>
    <r>
      <rPr>
        <sz val="12"/>
        <color rgb="FFC00000"/>
        <rFont val="新細明體"/>
        <family val="1"/>
        <charset val="136"/>
      </rPr>
      <t>（下拉選單）</t>
    </r>
    <phoneticPr fontId="2" type="noConversion"/>
  </si>
  <si>
    <r>
      <t xml:space="preserve">活動項目類別
（A-I）
</t>
    </r>
    <r>
      <rPr>
        <sz val="8"/>
        <color rgb="FFC00000"/>
        <rFont val="新細明體"/>
        <family val="1"/>
        <charset val="136"/>
      </rPr>
      <t>（下拉選單）</t>
    </r>
    <phoneticPr fontId="2" type="noConversion"/>
  </si>
  <si>
    <r>
      <t xml:space="preserve">（校內）
（校外）
</t>
    </r>
    <r>
      <rPr>
        <sz val="8"/>
        <color rgb="FFC00000"/>
        <rFont val="新細明體"/>
        <family val="1"/>
        <charset val="136"/>
      </rPr>
      <t>（下拉選單）</t>
    </r>
    <phoneticPr fontId="2" type="noConversion"/>
  </si>
  <si>
    <t>學校配合款
A</t>
    <phoneticPr fontId="2" type="noConversion"/>
  </si>
  <si>
    <t>計畫工作項目類別對照表</t>
    <phoneticPr fontId="2" type="noConversion"/>
  </si>
  <si>
    <t>每場上限400元</t>
  </si>
  <si>
    <t>60分鐘/1,000元</t>
  </si>
  <si>
    <t>120分鐘/2,000元</t>
  </si>
  <si>
    <t>單程上限250元</t>
  </si>
  <si>
    <t>核實編列(投保金額(主.附險)不得超過300萬元)</t>
  </si>
  <si>
    <t>核實編列。（以不超過該項活動總金額50%為原則。）</t>
  </si>
  <si>
    <t>核實編列。不得超過該活動總金額之30％</t>
  </si>
  <si>
    <t>活動場地擺設、陳設。含紅布條、背景、音響/音效、燈光、舞台設備租用，棚子(架)、布幕、帆布、器材機器租借…等。</t>
  </si>
  <si>
    <t>核實編列（上限5000元）不得超過該活動總金額之50％</t>
  </si>
  <si>
    <t>●每人上限150元</t>
  </si>
  <si>
    <t>每人上限150元</t>
  </si>
  <si>
    <t>黑白印製每本上限150元</t>
  </si>
  <si>
    <t>彩色印製每本上限200元</t>
  </si>
  <si>
    <t>學輔經費6%</t>
  </si>
  <si>
    <t>配合款6%</t>
  </si>
  <si>
    <t>以不超過該項活動總金額百分之二十為原則。</t>
  </si>
  <si>
    <t>不得超過該活動總金額之30％</t>
  </si>
  <si>
    <t>（檢附評比標準、比賽規程、評比結果、獎品簽收表）</t>
  </si>
  <si>
    <t>人事費</t>
    <phoneticPr fontId="2" type="noConversion"/>
  </si>
  <si>
    <t>業務費</t>
    <phoneticPr fontId="2" type="noConversion"/>
  </si>
  <si>
    <t>熱門音樂社</t>
    <phoneticPr fontId="2" type="noConversion"/>
  </si>
  <si>
    <t>電腦輔助工業設計系學會</t>
    <phoneticPr fontId="2" type="noConversion"/>
  </si>
  <si>
    <t>課指組</t>
    <phoneticPr fontId="2" type="noConversion"/>
  </si>
  <si>
    <t>辦理校長有約</t>
    <phoneticPr fontId="2" type="noConversion"/>
  </si>
  <si>
    <t>四合一選舉、議事研習暨議會交接、評議委員會審查會議</t>
    <phoneticPr fontId="2" type="noConversion"/>
  </si>
  <si>
    <t>嘻哈研究社</t>
    <phoneticPr fontId="2" type="noConversion"/>
  </si>
  <si>
    <t>50分鐘/節/外聘2,000元</t>
    <phoneticPr fontId="2" type="noConversion"/>
  </si>
  <si>
    <r>
      <t>僑光科技大學社團經費編列對照表</t>
    </r>
    <r>
      <rPr>
        <b/>
        <sz val="10"/>
        <rFont val="Calibri"/>
        <family val="2"/>
      </rPr>
      <t>110.9.17</t>
    </r>
    <r>
      <rPr>
        <b/>
        <sz val="10"/>
        <rFont val="微軟正黑體"/>
        <family val="2"/>
        <charset val="136"/>
      </rPr>
      <t>課指組製</t>
    </r>
    <phoneticPr fontId="2" type="noConversion"/>
  </si>
  <si>
    <t>健保補充保費2.11%</t>
    <phoneticPr fontId="2" type="noConversion"/>
  </si>
  <si>
    <t>人事費*2.11%</t>
    <phoneticPr fontId="2" type="noConversion"/>
  </si>
  <si>
    <t>活動日期：111.4.26～111.4.27</t>
    <phoneticPr fontId="2" type="noConversion"/>
  </si>
  <si>
    <t>活動日期：111.10.23～111.11.23</t>
    <phoneticPr fontId="2" type="noConversion"/>
  </si>
  <si>
    <t>健保補充保費2.11%</t>
    <phoneticPr fontId="2" type="noConversion"/>
  </si>
  <si>
    <t>文化研究社</t>
    <phoneticPr fontId="2" type="noConversion"/>
  </si>
  <si>
    <t>商業新媒體導航社</t>
    <phoneticPr fontId="2" type="noConversion"/>
  </si>
  <si>
    <t>孔孟學會</t>
    <phoneticPr fontId="2" type="noConversion"/>
  </si>
  <si>
    <t>桌遊社</t>
    <phoneticPr fontId="2" type="noConversion"/>
  </si>
  <si>
    <t>112年度社團學會活動經費預算總表</t>
    <phoneticPr fontId="2" type="noConversion"/>
  </si>
  <si>
    <r>
      <t xml:space="preserve">1＝111學年度第2學期
</t>
    </r>
    <r>
      <rPr>
        <b/>
        <sz val="11"/>
        <rFont val="新細明體"/>
        <family val="1"/>
        <charset val="136"/>
      </rPr>
      <t>（112.3.1～112.7.15）</t>
    </r>
    <r>
      <rPr>
        <sz val="11"/>
        <rFont val="新細明體"/>
        <family val="1"/>
        <charset val="136"/>
      </rPr>
      <t xml:space="preserve">
2＝112年度第1學期
</t>
    </r>
    <r>
      <rPr>
        <b/>
        <sz val="11"/>
        <rFont val="新細明體"/>
        <family val="1"/>
        <charset val="136"/>
      </rPr>
      <t xml:space="preserve">（112.8.1～112.11.29）
</t>
    </r>
    <r>
      <rPr>
        <b/>
        <sz val="11"/>
        <color rgb="FFC00000"/>
        <rFont val="新細明體"/>
        <family val="1"/>
        <charset val="136"/>
      </rPr>
      <t>（下拉選單）</t>
    </r>
    <phoneticPr fontId="2" type="noConversion"/>
  </si>
  <si>
    <t>◆辦理不足1日： 中餐（12：00）100元/1人</t>
    <phoneticPr fontId="2" type="noConversion"/>
  </si>
  <si>
    <t xml:space="preserve">                              晚餐（18：00）100元/1人  </t>
    <phoneticPr fontId="2" type="noConversion"/>
  </si>
  <si>
    <t>◆辦理1日(含)以上  早餐60元/人</t>
    <phoneticPr fontId="2" type="noConversion"/>
  </si>
  <si>
    <t xml:space="preserve">                                  每人每日上限260元</t>
    <phoneticPr fontId="2" type="noConversion"/>
  </si>
  <si>
    <t>AI機械智能研究社</t>
    <phoneticPr fontId="2" type="noConversion"/>
  </si>
  <si>
    <t>僑光調酒社</t>
    <phoneticPr fontId="2" type="noConversion"/>
  </si>
  <si>
    <t>燈光音響社</t>
    <phoneticPr fontId="2" type="noConversion"/>
  </si>
  <si>
    <t>行銷與流通管理系系學會</t>
    <phoneticPr fontId="2" type="noConversion"/>
  </si>
  <si>
    <t>1.本表請於111年10月26日（三）前將紙本核章後送至課指組專屬輔導老師辦理。
2.本份電子檔請於111年10月26日（三）前回傳給各輔導老師。
         ●偉軒：wwx@ocu.edu.tw     ●云萱：wu8101@ocu.edu.tw    ●嘉雯：rita@ocu.edu.tw
         ●聿賢：conan98@ocu.edu.tw●燕珊：yys@ocu.edu.tw</t>
    <phoneticPr fontId="2" type="noConversion"/>
  </si>
  <si>
    <t>創新發明與設計思考社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</si>
</sst>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0_ "/>
    <numFmt numFmtId="178" formatCode="0_);[Red]\(0\)"/>
  </numFmts>
  <fonts count="2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8"/>
      <name val="新細明體"/>
      <family val="1"/>
      <charset val="136"/>
    </font>
    <font>
      <sz val="18"/>
      <name val="新細明體"/>
      <family val="1"/>
      <charset val="136"/>
    </font>
    <font>
      <b/>
      <sz val="20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sz val="12"/>
      <name val="Calibri"/>
      <family val="2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rgb="FF7030A0"/>
      <name val="新細明體"/>
      <family val="1"/>
      <charset val="136"/>
    </font>
    <font>
      <sz val="12"/>
      <color rgb="FFC0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name val="Calibri"/>
      <family val="2"/>
    </font>
    <font>
      <b/>
      <sz val="10"/>
      <name val="微軟正黑體"/>
      <family val="2"/>
      <charset val="136"/>
    </font>
    <font>
      <b/>
      <sz val="10"/>
      <name val="Calibri"/>
      <family val="2"/>
    </font>
    <font>
      <b/>
      <sz val="11"/>
      <color rgb="FFC00000"/>
      <name val="新細明體"/>
      <family val="1"/>
      <charset val="136"/>
    </font>
    <font>
      <sz val="8"/>
      <color rgb="FFC00000"/>
      <name val="新細明體"/>
      <family val="1"/>
      <charset val="136"/>
    </font>
    <font>
      <b/>
      <sz val="18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4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76" fontId="0" fillId="0" borderId="15" xfId="1" applyNumberFormat="1" applyFont="1" applyBorder="1" applyAlignment="1">
      <alignment horizontal="center" vertical="center"/>
    </xf>
    <xf numFmtId="176" fontId="0" fillId="0" borderId="16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0" fillId="0" borderId="3" xfId="1" applyNumberFormat="1" applyFont="1" applyBorder="1" applyAlignment="1">
      <alignment horizontal="right" vertical="center"/>
    </xf>
    <xf numFmtId="176" fontId="0" fillId="0" borderId="15" xfId="1" applyNumberFormat="1" applyFont="1" applyBorder="1" applyAlignment="1">
      <alignment horizontal="right" vertical="center"/>
    </xf>
    <xf numFmtId="176" fontId="0" fillId="2" borderId="15" xfId="1" applyNumberFormat="1" applyFont="1" applyFill="1" applyBorder="1" applyAlignment="1">
      <alignment horizontal="center" vertical="center"/>
    </xf>
    <xf numFmtId="176" fontId="0" fillId="2" borderId="16" xfId="1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16" fillId="5" borderId="4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justify" vertical="center" wrapText="1"/>
    </xf>
    <xf numFmtId="0" fontId="0" fillId="6" borderId="1" xfId="0" applyFill="1" applyBorder="1">
      <alignment vertical="center"/>
    </xf>
    <xf numFmtId="0" fontId="16" fillId="6" borderId="1" xfId="0" applyFont="1" applyFill="1" applyBorder="1" applyAlignment="1">
      <alignment vertical="center" wrapText="1"/>
    </xf>
    <xf numFmtId="0" fontId="17" fillId="6" borderId="1" xfId="0" applyFont="1" applyFill="1" applyBorder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justify"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176" fontId="0" fillId="3" borderId="4" xfId="1" applyNumberFormat="1" applyFont="1" applyFill="1" applyBorder="1" applyAlignment="1">
      <alignment horizontal="center" vertical="center" wrapText="1"/>
    </xf>
    <xf numFmtId="176" fontId="0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3" borderId="28" xfId="0" applyFill="1" applyBorder="1">
      <alignment vertical="center"/>
    </xf>
    <xf numFmtId="0" fontId="12" fillId="3" borderId="28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176" fontId="0" fillId="3" borderId="32" xfId="1" applyNumberFormat="1" applyFont="1" applyFill="1" applyBorder="1" applyAlignment="1">
      <alignment horizontal="center" vertical="center" wrapText="1"/>
    </xf>
    <xf numFmtId="176" fontId="0" fillId="3" borderId="28" xfId="1" applyNumberFormat="1" applyFont="1" applyFill="1" applyBorder="1" applyAlignment="1">
      <alignment horizontal="center" vertical="center" wrapText="1"/>
    </xf>
    <xf numFmtId="0" fontId="0" fillId="2" borderId="33" xfId="0" applyFill="1" applyBorder="1">
      <alignment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0" fillId="3" borderId="28" xfId="0" applyNumberFormat="1" applyFill="1" applyBorder="1" applyAlignment="1">
      <alignment horizontal="center" vertical="center"/>
    </xf>
    <xf numFmtId="176" fontId="0" fillId="3" borderId="30" xfId="1" applyNumberFormat="1" applyFont="1" applyFill="1" applyBorder="1" applyAlignment="1">
      <alignment horizontal="center" vertical="center" wrapText="1"/>
    </xf>
    <xf numFmtId="176" fontId="0" fillId="3" borderId="31" xfId="1" applyNumberFormat="1" applyFont="1" applyFill="1" applyBorder="1" applyAlignment="1">
      <alignment horizontal="center" vertical="center" wrapText="1"/>
    </xf>
    <xf numFmtId="176" fontId="0" fillId="3" borderId="21" xfId="1" applyNumberFormat="1" applyFont="1" applyFill="1" applyBorder="1" applyAlignment="1">
      <alignment horizontal="center" vertical="center" wrapText="1"/>
    </xf>
    <xf numFmtId="176" fontId="0" fillId="3" borderId="22" xfId="1" applyNumberFormat="1" applyFont="1" applyFill="1" applyBorder="1" applyAlignment="1">
      <alignment horizontal="center" vertical="center" wrapText="1"/>
    </xf>
    <xf numFmtId="176" fontId="0" fillId="0" borderId="21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22" xfId="1" applyNumberFormat="1" applyFont="1" applyBorder="1">
      <alignment vertical="center"/>
    </xf>
    <xf numFmtId="176" fontId="0" fillId="0" borderId="4" xfId="1" applyNumberFormat="1" applyFont="1" applyBorder="1">
      <alignment vertical="center"/>
    </xf>
    <xf numFmtId="176" fontId="0" fillId="6" borderId="16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6" borderId="1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6" borderId="15" xfId="1" applyNumberFormat="1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8" fontId="0" fillId="6" borderId="28" xfId="0" applyNumberFormat="1" applyFill="1" applyBorder="1" applyAlignment="1">
      <alignment horizontal="center" vertical="center"/>
    </xf>
    <xf numFmtId="176" fontId="0" fillId="6" borderId="21" xfId="1" applyNumberFormat="1" applyFont="1" applyFill="1" applyBorder="1">
      <alignment vertical="center"/>
    </xf>
    <xf numFmtId="176" fontId="0" fillId="6" borderId="1" xfId="1" applyNumberFormat="1" applyFont="1" applyFill="1" applyBorder="1">
      <alignment vertical="center"/>
    </xf>
    <xf numFmtId="176" fontId="0" fillId="6" borderId="22" xfId="1" applyNumberFormat="1" applyFont="1" applyFill="1" applyBorder="1">
      <alignment vertical="center"/>
    </xf>
    <xf numFmtId="176" fontId="0" fillId="6" borderId="4" xfId="1" applyNumberFormat="1" applyFont="1" applyFill="1" applyBorder="1">
      <alignment vertical="center"/>
    </xf>
    <xf numFmtId="176" fontId="0" fillId="6" borderId="28" xfId="1" applyNumberFormat="1" applyFont="1" applyFill="1" applyBorder="1" applyAlignment="1">
      <alignment horizontal="center" vertical="center" wrapText="1"/>
    </xf>
    <xf numFmtId="176" fontId="0" fillId="6" borderId="23" xfId="1" applyNumberFormat="1" applyFont="1" applyFill="1" applyBorder="1">
      <alignment vertical="center"/>
    </xf>
    <xf numFmtId="176" fontId="0" fillId="6" borderId="24" xfId="1" applyNumberFormat="1" applyFont="1" applyFill="1" applyBorder="1">
      <alignment vertical="center"/>
    </xf>
    <xf numFmtId="176" fontId="0" fillId="6" borderId="25" xfId="1" applyNumberFormat="1" applyFont="1" applyFill="1" applyBorder="1">
      <alignment vertical="center"/>
    </xf>
    <xf numFmtId="0" fontId="1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178" fontId="0" fillId="8" borderId="28" xfId="0" applyNumberFormat="1" applyFill="1" applyBorder="1" applyAlignment="1">
      <alignment horizontal="center" vertical="center"/>
    </xf>
    <xf numFmtId="0" fontId="12" fillId="8" borderId="3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2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6" fillId="0" borderId="9" xfId="0" applyFont="1" applyBorder="1" applyAlignment="1">
      <alignment horizontal="justify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="89" zoomScaleNormal="89" workbookViewId="0">
      <selection activeCell="B11" sqref="B11"/>
    </sheetView>
  </sheetViews>
  <sheetFormatPr defaultRowHeight="16.5"/>
  <cols>
    <col min="1" max="1" width="9" style="34"/>
    <col min="2" max="2" width="25.125" style="35" customWidth="1"/>
  </cols>
  <sheetData>
    <row r="1" spans="1:2">
      <c r="A1" s="32" t="s">
        <v>126</v>
      </c>
      <c r="B1" s="32" t="s">
        <v>127</v>
      </c>
    </row>
    <row r="2" spans="1:2">
      <c r="A2" s="32">
        <v>1</v>
      </c>
      <c r="B2" s="32" t="s">
        <v>54</v>
      </c>
    </row>
    <row r="3" spans="1:2">
      <c r="A3" s="32">
        <v>2</v>
      </c>
      <c r="B3" s="32" t="s">
        <v>55</v>
      </c>
    </row>
    <row r="4" spans="1:2">
      <c r="A4" s="32">
        <v>3</v>
      </c>
      <c r="B4" s="32" t="s">
        <v>56</v>
      </c>
    </row>
    <row r="5" spans="1:2">
      <c r="A5" s="32">
        <v>4</v>
      </c>
      <c r="B5" s="32" t="s">
        <v>89</v>
      </c>
    </row>
    <row r="6" spans="1:2">
      <c r="A6" s="32">
        <v>5</v>
      </c>
      <c r="B6" s="32" t="s">
        <v>57</v>
      </c>
    </row>
    <row r="7" spans="1:2">
      <c r="A7" s="32">
        <v>6</v>
      </c>
      <c r="B7" s="32" t="s">
        <v>58</v>
      </c>
    </row>
    <row r="8" spans="1:2">
      <c r="A8" s="32">
        <v>7</v>
      </c>
      <c r="B8" s="32" t="s">
        <v>59</v>
      </c>
    </row>
    <row r="9" spans="1:2">
      <c r="A9" s="32">
        <v>8</v>
      </c>
      <c r="B9" s="32" t="s">
        <v>60</v>
      </c>
    </row>
    <row r="10" spans="1:2">
      <c r="A10" s="32">
        <v>9</v>
      </c>
      <c r="B10" s="32" t="s">
        <v>61</v>
      </c>
    </row>
    <row r="11" spans="1:2">
      <c r="A11" s="32">
        <v>10</v>
      </c>
      <c r="B11" s="32" t="s">
        <v>228</v>
      </c>
    </row>
    <row r="12" spans="1:2">
      <c r="A12" s="32">
        <v>11</v>
      </c>
      <c r="B12" s="33" t="s">
        <v>213</v>
      </c>
    </row>
    <row r="13" spans="1:2">
      <c r="A13" s="32">
        <v>12</v>
      </c>
      <c r="B13" s="33" t="s">
        <v>216</v>
      </c>
    </row>
    <row r="14" spans="1:2">
      <c r="A14" s="32">
        <v>13</v>
      </c>
      <c r="B14" s="33" t="s">
        <v>214</v>
      </c>
    </row>
    <row r="15" spans="1:2">
      <c r="A15" s="32">
        <v>14</v>
      </c>
      <c r="B15" s="33" t="s">
        <v>223</v>
      </c>
    </row>
    <row r="16" spans="1:2">
      <c r="A16" s="32">
        <v>15</v>
      </c>
      <c r="B16" s="33" t="s">
        <v>224</v>
      </c>
    </row>
    <row r="17" spans="1:2">
      <c r="A17" s="32">
        <v>16</v>
      </c>
      <c r="B17" s="32" t="s">
        <v>62</v>
      </c>
    </row>
    <row r="18" spans="1:2">
      <c r="A18" s="32">
        <v>17</v>
      </c>
      <c r="B18" s="32" t="s">
        <v>90</v>
      </c>
    </row>
    <row r="19" spans="1:2">
      <c r="A19" s="32">
        <v>18</v>
      </c>
      <c r="B19" s="32" t="s">
        <v>63</v>
      </c>
    </row>
    <row r="20" spans="1:2">
      <c r="A20" s="32">
        <v>19</v>
      </c>
      <c r="B20" s="32" t="s">
        <v>64</v>
      </c>
    </row>
    <row r="21" spans="1:2">
      <c r="A21" s="32">
        <v>20</v>
      </c>
      <c r="B21" s="32" t="s">
        <v>200</v>
      </c>
    </row>
    <row r="22" spans="1:2">
      <c r="A22" s="32">
        <v>21</v>
      </c>
      <c r="B22" s="32" t="s">
        <v>205</v>
      </c>
    </row>
    <row r="23" spans="1:2">
      <c r="A23" s="32">
        <v>22</v>
      </c>
      <c r="B23" s="32" t="s">
        <v>225</v>
      </c>
    </row>
    <row r="24" spans="1:2">
      <c r="A24" s="32">
        <v>23</v>
      </c>
      <c r="B24" s="32" t="s">
        <v>65</v>
      </c>
    </row>
    <row r="25" spans="1:2">
      <c r="A25" s="32">
        <v>24</v>
      </c>
      <c r="B25" s="32" t="s">
        <v>66</v>
      </c>
    </row>
    <row r="26" spans="1:2">
      <c r="A26" s="32">
        <v>25</v>
      </c>
      <c r="B26" s="32" t="s">
        <v>67</v>
      </c>
    </row>
    <row r="27" spans="1:2">
      <c r="A27" s="32">
        <v>26</v>
      </c>
      <c r="B27" s="33" t="s">
        <v>68</v>
      </c>
    </row>
    <row r="28" spans="1:2">
      <c r="A28" s="32">
        <v>27</v>
      </c>
      <c r="B28" s="33" t="s">
        <v>69</v>
      </c>
    </row>
    <row r="29" spans="1:2">
      <c r="A29" s="32">
        <v>28</v>
      </c>
      <c r="B29" s="33" t="s">
        <v>157</v>
      </c>
    </row>
    <row r="30" spans="1:2">
      <c r="A30" s="32">
        <v>29</v>
      </c>
      <c r="B30" s="33" t="s">
        <v>70</v>
      </c>
    </row>
    <row r="31" spans="1:2">
      <c r="A31" s="32">
        <v>30</v>
      </c>
      <c r="B31" s="33" t="s">
        <v>71</v>
      </c>
    </row>
    <row r="32" spans="1:2">
      <c r="A32" s="32">
        <v>31</v>
      </c>
      <c r="B32" s="33" t="s">
        <v>226</v>
      </c>
    </row>
    <row r="33" spans="1:3">
      <c r="A33" s="32">
        <v>32</v>
      </c>
      <c r="B33" s="33" t="s">
        <v>72</v>
      </c>
    </row>
    <row r="34" spans="1:3">
      <c r="A34" s="32">
        <v>33</v>
      </c>
      <c r="B34" s="33" t="s">
        <v>201</v>
      </c>
      <c r="C34" s="28"/>
    </row>
    <row r="35" spans="1:3">
      <c r="A35" s="32">
        <v>34</v>
      </c>
      <c r="B35" s="33" t="s">
        <v>73</v>
      </c>
      <c r="C35" s="28"/>
    </row>
    <row r="36" spans="1:3">
      <c r="A36" s="32">
        <v>35</v>
      </c>
      <c r="B36" s="33" t="s">
        <v>74</v>
      </c>
      <c r="C36" s="28"/>
    </row>
    <row r="37" spans="1:3">
      <c r="A37" s="32">
        <v>36</v>
      </c>
      <c r="B37" s="33" t="s">
        <v>75</v>
      </c>
      <c r="C37" s="28"/>
    </row>
    <row r="38" spans="1:3">
      <c r="A38" s="32">
        <v>37</v>
      </c>
      <c r="B38" s="33" t="s">
        <v>76</v>
      </c>
      <c r="C38" s="28"/>
    </row>
    <row r="39" spans="1:3">
      <c r="A39" s="32">
        <v>38</v>
      </c>
      <c r="B39" s="33" t="s">
        <v>77</v>
      </c>
      <c r="C39" s="28"/>
    </row>
    <row r="40" spans="1:3">
      <c r="A40" s="32">
        <v>39</v>
      </c>
      <c r="B40" s="33" t="s">
        <v>78</v>
      </c>
      <c r="C40" s="28"/>
    </row>
    <row r="41" spans="1:3">
      <c r="A41" s="32">
        <v>40</v>
      </c>
      <c r="B41" s="33" t="s">
        <v>91</v>
      </c>
      <c r="C41" s="28"/>
    </row>
    <row r="42" spans="1:3">
      <c r="A42" s="32">
        <v>41</v>
      </c>
      <c r="B42" s="33" t="s">
        <v>79</v>
      </c>
      <c r="C42" s="28"/>
    </row>
    <row r="43" spans="1:3">
      <c r="A43" s="32">
        <v>42</v>
      </c>
      <c r="B43" s="33" t="s">
        <v>80</v>
      </c>
      <c r="C43" s="28"/>
    </row>
    <row r="44" spans="1:3">
      <c r="A44" s="32">
        <v>43</v>
      </c>
      <c r="B44" s="33" t="s">
        <v>85</v>
      </c>
      <c r="C44" s="28"/>
    </row>
    <row r="45" spans="1:3">
      <c r="A45" s="32">
        <v>44</v>
      </c>
      <c r="B45" s="33" t="s">
        <v>81</v>
      </c>
      <c r="C45" s="28"/>
    </row>
    <row r="46" spans="1:3">
      <c r="A46" s="32">
        <v>45</v>
      </c>
      <c r="B46" s="33" t="s">
        <v>82</v>
      </c>
      <c r="C46" s="28"/>
    </row>
    <row r="47" spans="1:3">
      <c r="A47" s="32">
        <v>46</v>
      </c>
      <c r="B47" s="33" t="s">
        <v>83</v>
      </c>
      <c r="C47" s="28"/>
    </row>
    <row r="48" spans="1:3">
      <c r="A48" s="32">
        <v>47</v>
      </c>
      <c r="B48" s="33" t="s">
        <v>84</v>
      </c>
      <c r="C48" s="28"/>
    </row>
    <row r="49" spans="1:3">
      <c r="A49" s="32">
        <v>48</v>
      </c>
      <c r="B49" s="33" t="s">
        <v>86</v>
      </c>
      <c r="C49" s="28"/>
    </row>
    <row r="50" spans="1:3">
      <c r="A50" s="32">
        <v>49</v>
      </c>
      <c r="B50" s="33" t="s">
        <v>87</v>
      </c>
      <c r="C50" s="28"/>
    </row>
    <row r="51" spans="1:3">
      <c r="A51" s="32">
        <v>50</v>
      </c>
      <c r="B51" s="33" t="s">
        <v>88</v>
      </c>
      <c r="C51" s="2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9"/>
  <sheetViews>
    <sheetView view="pageBreakPreview" zoomScaleNormal="100" zoomScaleSheetLayoutView="100" workbookViewId="0">
      <selection activeCell="C12" sqref="C12"/>
    </sheetView>
  </sheetViews>
  <sheetFormatPr defaultColWidth="9" defaultRowHeight="16.5"/>
  <cols>
    <col min="1" max="1" width="12.375" style="38" customWidth="1"/>
    <col min="2" max="2" width="28.875" style="38" bestFit="1" customWidth="1"/>
    <col min="3" max="3" width="36.625" style="144" customWidth="1"/>
    <col min="4" max="4" width="11.625" style="29" customWidth="1"/>
    <col min="5" max="5" width="7.75" style="3" customWidth="1"/>
    <col min="6" max="6" width="12" style="27" customWidth="1"/>
    <col min="7" max="16384" width="9" style="3"/>
  </cols>
  <sheetData>
    <row r="1" spans="1:7" ht="25.5">
      <c r="A1" s="146" t="s">
        <v>179</v>
      </c>
      <c r="B1" s="147"/>
      <c r="C1" s="147"/>
      <c r="D1" s="147"/>
      <c r="E1" s="147"/>
      <c r="F1" s="61"/>
    </row>
    <row r="2" spans="1:7" ht="49.5">
      <c r="A2" s="39" t="s">
        <v>129</v>
      </c>
      <c r="B2" s="39" t="s">
        <v>21</v>
      </c>
      <c r="C2" s="39" t="s">
        <v>33</v>
      </c>
      <c r="D2" s="39" t="s">
        <v>105</v>
      </c>
      <c r="E2" s="39" t="s">
        <v>104</v>
      </c>
      <c r="F2" s="100" t="s">
        <v>131</v>
      </c>
      <c r="G2" s="39" t="s">
        <v>133</v>
      </c>
    </row>
    <row r="3" spans="1:7" ht="66">
      <c r="A3" s="36" t="s">
        <v>112</v>
      </c>
      <c r="B3" s="40" t="s">
        <v>92</v>
      </c>
      <c r="C3" s="41" t="s">
        <v>95</v>
      </c>
      <c r="D3" s="46" t="s">
        <v>106</v>
      </c>
      <c r="E3" s="47"/>
      <c r="F3" s="101">
        <v>1</v>
      </c>
      <c r="G3" s="3" t="s">
        <v>135</v>
      </c>
    </row>
    <row r="4" spans="1:7" ht="33">
      <c r="A4" s="36" t="s">
        <v>113</v>
      </c>
      <c r="B4" s="42" t="s">
        <v>93</v>
      </c>
      <c r="C4" s="43" t="s">
        <v>94</v>
      </c>
      <c r="D4" s="46" t="s">
        <v>106</v>
      </c>
      <c r="E4" s="47"/>
      <c r="F4" s="101">
        <v>2</v>
      </c>
      <c r="G4" s="3" t="s">
        <v>137</v>
      </c>
    </row>
    <row r="5" spans="1:7" s="54" customFormat="1" ht="82.5">
      <c r="A5" s="50" t="s">
        <v>114</v>
      </c>
      <c r="B5" s="51" t="s">
        <v>96</v>
      </c>
      <c r="C5" s="51" t="s">
        <v>97</v>
      </c>
      <c r="D5" s="52" t="s">
        <v>106</v>
      </c>
      <c r="E5" s="53"/>
      <c r="F5" s="63"/>
    </row>
    <row r="6" spans="1:7" s="54" customFormat="1" ht="49.5">
      <c r="A6" s="50" t="s">
        <v>115</v>
      </c>
      <c r="B6" s="51" t="s">
        <v>98</v>
      </c>
      <c r="C6" s="51" t="s">
        <v>99</v>
      </c>
      <c r="D6" s="52" t="s">
        <v>106</v>
      </c>
      <c r="E6" s="53"/>
      <c r="F6" s="63"/>
    </row>
    <row r="7" spans="1:7" ht="49.5">
      <c r="A7" s="36" t="s">
        <v>174</v>
      </c>
      <c r="B7" s="42" t="s">
        <v>23</v>
      </c>
      <c r="C7" s="43" t="s">
        <v>32</v>
      </c>
      <c r="D7" s="49" t="s">
        <v>107</v>
      </c>
      <c r="E7" s="48"/>
      <c r="F7" s="64"/>
    </row>
    <row r="8" spans="1:7" ht="27.75">
      <c r="A8" s="36" t="s">
        <v>116</v>
      </c>
      <c r="B8" s="42" t="s">
        <v>24</v>
      </c>
      <c r="C8" s="43" t="s">
        <v>1</v>
      </c>
      <c r="D8" s="49" t="s">
        <v>108</v>
      </c>
      <c r="E8" s="48"/>
      <c r="F8" s="64"/>
    </row>
    <row r="9" spans="1:7" ht="27.75">
      <c r="A9" s="36" t="s">
        <v>117</v>
      </c>
      <c r="B9" s="42" t="s">
        <v>27</v>
      </c>
      <c r="C9" s="43" t="s">
        <v>28</v>
      </c>
      <c r="D9" s="49" t="s">
        <v>108</v>
      </c>
      <c r="E9" s="48"/>
      <c r="F9" s="64"/>
    </row>
    <row r="10" spans="1:7" ht="27.75">
      <c r="A10" s="36" t="s">
        <v>118</v>
      </c>
      <c r="B10" s="42" t="s">
        <v>0</v>
      </c>
      <c r="C10" s="43" t="s">
        <v>29</v>
      </c>
      <c r="D10" s="49" t="s">
        <v>108</v>
      </c>
      <c r="E10" s="48"/>
      <c r="F10" s="64"/>
    </row>
    <row r="11" spans="1:7" s="54" customFormat="1" ht="27.75">
      <c r="A11" s="36" t="s">
        <v>119</v>
      </c>
      <c r="B11" s="51" t="s">
        <v>25</v>
      </c>
      <c r="C11" s="51" t="s">
        <v>120</v>
      </c>
      <c r="D11" s="52" t="s">
        <v>109</v>
      </c>
      <c r="E11" s="55"/>
      <c r="F11" s="63"/>
    </row>
    <row r="12" spans="1:7" s="54" customFormat="1" ht="33">
      <c r="A12" s="143" t="s">
        <v>110</v>
      </c>
      <c r="B12" s="56" t="s">
        <v>100</v>
      </c>
      <c r="C12" s="59" t="s">
        <v>204</v>
      </c>
      <c r="D12" s="60" t="s">
        <v>121</v>
      </c>
      <c r="E12" s="55"/>
      <c r="F12" s="63"/>
    </row>
    <row r="13" spans="1:7" s="54" customFormat="1" ht="19.5">
      <c r="A13" s="143" t="s">
        <v>202</v>
      </c>
      <c r="B13" s="56" t="s">
        <v>101</v>
      </c>
      <c r="C13" s="59" t="s">
        <v>203</v>
      </c>
      <c r="D13" s="57" t="s">
        <v>110</v>
      </c>
      <c r="E13" s="55"/>
      <c r="F13" s="63"/>
    </row>
    <row r="14" spans="1:7" s="54" customFormat="1" ht="19.5">
      <c r="A14" s="143" t="s">
        <v>202</v>
      </c>
      <c r="B14" s="56" t="s">
        <v>102</v>
      </c>
      <c r="C14" s="59" t="s">
        <v>122</v>
      </c>
      <c r="D14" s="57" t="s">
        <v>110</v>
      </c>
      <c r="E14" s="55"/>
      <c r="F14" s="63"/>
    </row>
    <row r="15" spans="1:7" s="54" customFormat="1" ht="19.5">
      <c r="A15" s="143" t="s">
        <v>202</v>
      </c>
      <c r="B15" s="56" t="s">
        <v>103</v>
      </c>
      <c r="C15" s="59" t="s">
        <v>171</v>
      </c>
      <c r="D15" s="57" t="s">
        <v>110</v>
      </c>
      <c r="E15" s="55"/>
      <c r="F15" s="63"/>
    </row>
    <row r="16" spans="1:7" s="54" customFormat="1" ht="19.5">
      <c r="A16" s="143" t="s">
        <v>202</v>
      </c>
      <c r="B16" s="56" t="s">
        <v>123</v>
      </c>
      <c r="C16" s="59" t="s">
        <v>124</v>
      </c>
      <c r="D16" s="57" t="s">
        <v>110</v>
      </c>
      <c r="E16" s="55"/>
      <c r="F16" s="63"/>
    </row>
    <row r="17" spans="1:6" s="54" customFormat="1" ht="33">
      <c r="A17" s="143" t="s">
        <v>202</v>
      </c>
      <c r="B17" s="56" t="s">
        <v>172</v>
      </c>
      <c r="C17" s="59" t="s">
        <v>173</v>
      </c>
      <c r="D17" s="57" t="s">
        <v>111</v>
      </c>
      <c r="E17" s="58"/>
      <c r="F17" s="65"/>
    </row>
    <row r="18" spans="1:6" ht="27.75">
      <c r="A18" s="37"/>
      <c r="B18" s="3"/>
      <c r="C18" s="4"/>
      <c r="D18" s="3"/>
      <c r="E18" s="44"/>
      <c r="F18" s="66"/>
    </row>
    <row r="19" spans="1:6">
      <c r="D19" s="45"/>
      <c r="E19" s="25"/>
    </row>
  </sheetData>
  <mergeCells count="1">
    <mergeCell ref="A1:E1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40"/>
  <sheetViews>
    <sheetView view="pageBreakPreview" zoomScaleNormal="100" zoomScaleSheetLayoutView="100" workbookViewId="0">
      <selection activeCell="B20" sqref="B20"/>
    </sheetView>
  </sheetViews>
  <sheetFormatPr defaultColWidth="23.75" defaultRowHeight="16.5"/>
  <cols>
    <col min="1" max="1" width="24" style="26" bestFit="1" customWidth="1"/>
    <col min="2" max="2" width="42.625" style="26" customWidth="1"/>
    <col min="3" max="3" width="25" style="26" bestFit="1" customWidth="1"/>
    <col min="4" max="16384" width="23.75" style="26"/>
  </cols>
  <sheetData>
    <row r="1" spans="1:3" s="141" customFormat="1" ht="24.75" thickBot="1">
      <c r="A1" s="148" t="s">
        <v>207</v>
      </c>
      <c r="B1" s="148"/>
      <c r="C1" s="148"/>
    </row>
    <row r="2" spans="1:3" ht="17.25" thickBot="1">
      <c r="A2" s="142" t="s">
        <v>34</v>
      </c>
      <c r="B2" s="142" t="s">
        <v>35</v>
      </c>
      <c r="C2" s="142"/>
    </row>
    <row r="3" spans="1:3" ht="17.25" thickBot="1">
      <c r="A3" s="142"/>
      <c r="B3" s="142" t="s">
        <v>143</v>
      </c>
      <c r="C3" s="142" t="s">
        <v>4</v>
      </c>
    </row>
    <row r="4" spans="1:3" ht="17.25" thickBot="1">
      <c r="A4" s="149" t="s">
        <v>198</v>
      </c>
      <c r="B4" s="150"/>
      <c r="C4" s="151"/>
    </row>
    <row r="5" spans="1:3" ht="17.25" thickBot="1">
      <c r="A5" s="142" t="s">
        <v>36</v>
      </c>
      <c r="B5" s="142" t="s">
        <v>206</v>
      </c>
      <c r="C5" s="142" t="s">
        <v>206</v>
      </c>
    </row>
    <row r="6" spans="1:3" ht="17.25" thickBot="1">
      <c r="A6" s="142" t="s">
        <v>37</v>
      </c>
      <c r="B6" s="142" t="s">
        <v>180</v>
      </c>
      <c r="C6" s="142" t="s">
        <v>180</v>
      </c>
    </row>
    <row r="7" spans="1:3" ht="27" customHeight="1" thickBot="1">
      <c r="A7" s="152" t="s">
        <v>38</v>
      </c>
      <c r="B7" s="142" t="s">
        <v>181</v>
      </c>
      <c r="C7" s="142" t="s">
        <v>181</v>
      </c>
    </row>
    <row r="8" spans="1:3" ht="27.75" customHeight="1" thickBot="1">
      <c r="A8" s="153"/>
      <c r="B8" s="142" t="s">
        <v>182</v>
      </c>
      <c r="C8" s="142" t="s">
        <v>182</v>
      </c>
    </row>
    <row r="9" spans="1:3" ht="17.25" thickBot="1">
      <c r="A9" s="142" t="s">
        <v>39</v>
      </c>
      <c r="B9" s="142" t="s">
        <v>40</v>
      </c>
      <c r="C9" s="142" t="s">
        <v>145</v>
      </c>
    </row>
    <row r="10" spans="1:3" ht="17.25" thickBot="1">
      <c r="A10" s="149" t="s">
        <v>199</v>
      </c>
      <c r="B10" s="150"/>
      <c r="C10" s="151"/>
    </row>
    <row r="11" spans="1:3" ht="17.25" thickBot="1">
      <c r="A11" s="142" t="s">
        <v>41</v>
      </c>
      <c r="B11" s="142" t="s">
        <v>183</v>
      </c>
      <c r="C11" s="142" t="s">
        <v>183</v>
      </c>
    </row>
    <row r="12" spans="1:3" ht="17.25" thickBot="1">
      <c r="A12" s="142" t="s">
        <v>42</v>
      </c>
      <c r="B12" s="142" t="s">
        <v>43</v>
      </c>
      <c r="C12" s="142" t="s">
        <v>43</v>
      </c>
    </row>
    <row r="13" spans="1:3" ht="32.25" customHeight="1" thickBot="1">
      <c r="A13" s="152" t="s">
        <v>16</v>
      </c>
      <c r="B13" s="142" t="s">
        <v>219</v>
      </c>
      <c r="C13" s="142"/>
    </row>
    <row r="14" spans="1:3" ht="27" customHeight="1" thickBot="1">
      <c r="A14" s="154"/>
      <c r="B14" s="142" t="s">
        <v>220</v>
      </c>
      <c r="C14" s="142"/>
    </row>
    <row r="15" spans="1:3" ht="27" customHeight="1" thickBot="1">
      <c r="A15" s="154"/>
      <c r="B15" s="142" t="s">
        <v>221</v>
      </c>
      <c r="C15" s="142"/>
    </row>
    <row r="16" spans="1:3" ht="27" customHeight="1" thickBot="1">
      <c r="A16" s="153"/>
      <c r="B16" s="142" t="s">
        <v>222</v>
      </c>
      <c r="C16" s="142"/>
    </row>
    <row r="17" spans="1:3" ht="17.25" thickBot="1">
      <c r="A17" s="142" t="s">
        <v>44</v>
      </c>
      <c r="B17" s="142" t="s">
        <v>184</v>
      </c>
      <c r="C17" s="142"/>
    </row>
    <row r="18" spans="1:3" ht="17.25" thickBot="1">
      <c r="A18" s="142" t="s">
        <v>208</v>
      </c>
      <c r="B18" s="142" t="s">
        <v>146</v>
      </c>
      <c r="C18" s="142" t="s">
        <v>209</v>
      </c>
    </row>
    <row r="19" spans="1:3" ht="40.5" customHeight="1" thickBot="1">
      <c r="A19" s="142" t="s">
        <v>147</v>
      </c>
      <c r="B19" s="142" t="s">
        <v>185</v>
      </c>
      <c r="C19" s="142"/>
    </row>
    <row r="20" spans="1:3" ht="27" customHeight="1" thickBot="1">
      <c r="A20" s="152" t="s">
        <v>18</v>
      </c>
      <c r="B20" s="142" t="s">
        <v>186</v>
      </c>
      <c r="C20" s="142"/>
    </row>
    <row r="21" spans="1:3" ht="81" customHeight="1" thickBot="1">
      <c r="A21" s="153"/>
      <c r="B21" s="142" t="s">
        <v>187</v>
      </c>
      <c r="C21" s="142"/>
    </row>
    <row r="22" spans="1:3" ht="40.5" customHeight="1" thickBot="1">
      <c r="A22" s="142" t="s">
        <v>45</v>
      </c>
      <c r="B22" s="142" t="s">
        <v>188</v>
      </c>
      <c r="C22" s="142"/>
    </row>
    <row r="23" spans="1:3" ht="17.25" thickBot="1">
      <c r="A23" s="142" t="s">
        <v>46</v>
      </c>
      <c r="B23" s="142" t="s">
        <v>189</v>
      </c>
      <c r="C23" s="142" t="s">
        <v>190</v>
      </c>
    </row>
    <row r="24" spans="1:3" ht="17.25" thickBot="1">
      <c r="A24" s="152" t="s">
        <v>47</v>
      </c>
      <c r="B24" s="152" t="s">
        <v>146</v>
      </c>
      <c r="C24" s="142" t="s">
        <v>191</v>
      </c>
    </row>
    <row r="25" spans="1:3" ht="17.25" thickBot="1">
      <c r="A25" s="153"/>
      <c r="B25" s="153"/>
      <c r="C25" s="142" t="s">
        <v>192</v>
      </c>
    </row>
    <row r="26" spans="1:3" ht="17.25" thickBot="1">
      <c r="A26" s="142" t="s">
        <v>19</v>
      </c>
      <c r="B26" s="142" t="s">
        <v>193</v>
      </c>
      <c r="C26" s="142" t="s">
        <v>194</v>
      </c>
    </row>
    <row r="27" spans="1:3" ht="17.25" thickBot="1">
      <c r="A27" s="152" t="s">
        <v>52</v>
      </c>
      <c r="B27" s="152" t="s">
        <v>144</v>
      </c>
      <c r="C27" s="142" t="s">
        <v>148</v>
      </c>
    </row>
    <row r="28" spans="1:3" ht="54.75" customHeight="1" thickBot="1">
      <c r="A28" s="153"/>
      <c r="B28" s="153"/>
      <c r="C28" s="142" t="s">
        <v>195</v>
      </c>
    </row>
    <row r="29" spans="1:3" ht="17.25" thickBot="1">
      <c r="A29" s="142" t="s">
        <v>15</v>
      </c>
      <c r="B29" s="142" t="s">
        <v>144</v>
      </c>
      <c r="C29" s="142" t="s">
        <v>43</v>
      </c>
    </row>
    <row r="30" spans="1:3" ht="17.25" thickBot="1">
      <c r="A30" s="152" t="s">
        <v>20</v>
      </c>
      <c r="B30" s="152" t="s">
        <v>144</v>
      </c>
      <c r="C30" s="142" t="s">
        <v>43</v>
      </c>
    </row>
    <row r="31" spans="1:3" ht="41.25" customHeight="1" thickBot="1">
      <c r="A31" s="153"/>
      <c r="B31" s="153"/>
      <c r="C31" s="142" t="s">
        <v>196</v>
      </c>
    </row>
    <row r="32" spans="1:3" ht="17.25" thickBot="1">
      <c r="A32" s="142" t="s">
        <v>53</v>
      </c>
      <c r="B32" s="142" t="s">
        <v>144</v>
      </c>
      <c r="C32" s="142" t="s">
        <v>43</v>
      </c>
    </row>
    <row r="33" spans="1:3" ht="17.25" thickBot="1">
      <c r="A33" s="152" t="s">
        <v>48</v>
      </c>
      <c r="B33" s="152" t="s">
        <v>144</v>
      </c>
      <c r="C33" s="142" t="s">
        <v>148</v>
      </c>
    </row>
    <row r="34" spans="1:3" ht="54.75" customHeight="1" thickBot="1">
      <c r="A34" s="153"/>
      <c r="B34" s="153"/>
      <c r="C34" s="142" t="s">
        <v>149</v>
      </c>
    </row>
    <row r="35" spans="1:3" ht="17.25" thickBot="1">
      <c r="A35" s="142" t="s">
        <v>49</v>
      </c>
      <c r="B35" s="142" t="s">
        <v>144</v>
      </c>
      <c r="C35" s="142" t="s">
        <v>43</v>
      </c>
    </row>
    <row r="36" spans="1:3" ht="17.25" thickBot="1">
      <c r="A36" s="142" t="s">
        <v>50</v>
      </c>
      <c r="B36" s="142" t="s">
        <v>144</v>
      </c>
      <c r="C36" s="142" t="s">
        <v>43</v>
      </c>
    </row>
    <row r="37" spans="1:3" ht="50.25" thickBot="1">
      <c r="A37" s="142" t="s">
        <v>51</v>
      </c>
      <c r="B37" s="142" t="s">
        <v>144</v>
      </c>
      <c r="C37" s="142" t="s">
        <v>197</v>
      </c>
    </row>
    <row r="38" spans="1:3">
      <c r="A38" s="140"/>
      <c r="B38"/>
      <c r="C38"/>
    </row>
    <row r="39" spans="1:3">
      <c r="A39" s="139"/>
      <c r="B39"/>
      <c r="C39"/>
    </row>
    <row r="40" spans="1:3">
      <c r="A40" s="139"/>
      <c r="B40"/>
      <c r="C40"/>
    </row>
  </sheetData>
  <mergeCells count="14">
    <mergeCell ref="A1:C1"/>
    <mergeCell ref="A4:C4"/>
    <mergeCell ref="A33:A34"/>
    <mergeCell ref="B33:B34"/>
    <mergeCell ref="A27:A28"/>
    <mergeCell ref="B27:B28"/>
    <mergeCell ref="A30:A31"/>
    <mergeCell ref="B30:B31"/>
    <mergeCell ref="A7:A8"/>
    <mergeCell ref="A13:A16"/>
    <mergeCell ref="A20:A21"/>
    <mergeCell ref="B24:B25"/>
    <mergeCell ref="A10:C10"/>
    <mergeCell ref="A24:A25"/>
  </mergeCells>
  <phoneticPr fontId="2" type="noConversion"/>
  <printOptions horizontalCentered="1"/>
  <pageMargins left="0.39370078740157483" right="0.70866141732283472" top="0.39370078740157483" bottom="0.39370078740157483" header="0.31496062992125984" footer="2.3622047244094491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view="pageBreakPreview" zoomScaleNormal="100" zoomScaleSheetLayoutView="100" zoomScalePageLayoutView="80" workbookViewId="0">
      <pane ySplit="4" topLeftCell="A5" activePane="bottomLeft" state="frozen"/>
      <selection pane="bottomLeft" activeCell="A2" sqref="A2:L2"/>
    </sheetView>
  </sheetViews>
  <sheetFormatPr defaultRowHeight="16.5"/>
  <cols>
    <col min="1" max="1" width="7" customWidth="1"/>
    <col min="2" max="2" width="18.25" customWidth="1"/>
    <col min="3" max="3" width="8.5" customWidth="1"/>
    <col min="4" max="4" width="21.625" style="2" customWidth="1"/>
    <col min="5" max="5" width="8" customWidth="1"/>
    <col min="6" max="6" width="18.875" style="1" customWidth="1"/>
    <col min="7" max="8" width="9.5" customWidth="1"/>
    <col min="9" max="9" width="9.25" customWidth="1"/>
    <col min="10" max="10" width="10.25" customWidth="1"/>
    <col min="11" max="11" width="8.125" customWidth="1"/>
    <col min="12" max="12" width="10.5" bestFit="1" customWidth="1"/>
  </cols>
  <sheetData>
    <row r="1" spans="1:12" ht="27.75">
      <c r="A1" s="157" t="s">
        <v>217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24" customFormat="1" ht="126.75" customHeight="1">
      <c r="A2" s="155" t="s">
        <v>227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7.25" thickBot="1">
      <c r="A3" s="62"/>
      <c r="B3" s="62"/>
      <c r="C3" s="62"/>
      <c r="D3" s="76" t="s">
        <v>140</v>
      </c>
      <c r="E3" s="62"/>
      <c r="F3" s="77"/>
      <c r="G3" s="62" t="s">
        <v>142</v>
      </c>
      <c r="H3" s="158" t="s">
        <v>3</v>
      </c>
      <c r="I3" s="159"/>
      <c r="J3" s="159"/>
      <c r="K3" s="159"/>
      <c r="L3" s="160"/>
    </row>
    <row r="4" spans="1:12" ht="93.75" customHeight="1" thickTop="1" thickBot="1">
      <c r="A4" s="83" t="s">
        <v>8</v>
      </c>
      <c r="B4" s="84" t="s">
        <v>175</v>
      </c>
      <c r="C4" s="84" t="s">
        <v>176</v>
      </c>
      <c r="D4" s="102" t="s">
        <v>218</v>
      </c>
      <c r="E4" s="84" t="s">
        <v>141</v>
      </c>
      <c r="F4" s="84" t="s">
        <v>2</v>
      </c>
      <c r="G4" s="85" t="s">
        <v>177</v>
      </c>
      <c r="H4" s="86" t="s">
        <v>178</v>
      </c>
      <c r="I4" s="87" t="s">
        <v>138</v>
      </c>
      <c r="J4" s="88" t="s">
        <v>139</v>
      </c>
      <c r="K4" s="89" t="s">
        <v>125</v>
      </c>
      <c r="L4" s="90" t="s">
        <v>5</v>
      </c>
    </row>
    <row r="5" spans="1:12" s="7" customFormat="1" ht="37.5" customHeight="1" thickTop="1">
      <c r="A5" s="78" t="s">
        <v>6</v>
      </c>
      <c r="B5" s="79" t="s">
        <v>156</v>
      </c>
      <c r="C5" s="80" t="s">
        <v>26</v>
      </c>
      <c r="D5" s="103">
        <v>1</v>
      </c>
      <c r="E5" s="80">
        <v>2</v>
      </c>
      <c r="F5" s="80" t="s">
        <v>170</v>
      </c>
      <c r="G5" s="91" t="s">
        <v>136</v>
      </c>
      <c r="H5" s="104">
        <v>10000</v>
      </c>
      <c r="I5" s="82">
        <v>0</v>
      </c>
      <c r="J5" s="105">
        <v>500</v>
      </c>
      <c r="K5" s="81">
        <v>10000</v>
      </c>
      <c r="L5" s="82">
        <f>H5+K5</f>
        <v>20000</v>
      </c>
    </row>
    <row r="6" spans="1:12" s="7" customFormat="1" ht="46.9" customHeight="1">
      <c r="A6" s="67" t="s">
        <v>7</v>
      </c>
      <c r="B6" s="71" t="s">
        <v>86</v>
      </c>
      <c r="C6" s="68" t="s">
        <v>22</v>
      </c>
      <c r="D6" s="103">
        <v>2</v>
      </c>
      <c r="E6" s="68">
        <v>3</v>
      </c>
      <c r="F6" s="68" t="s">
        <v>169</v>
      </c>
      <c r="G6" s="92" t="s">
        <v>134</v>
      </c>
      <c r="H6" s="106">
        <v>18500</v>
      </c>
      <c r="I6" s="70">
        <v>0</v>
      </c>
      <c r="J6" s="107">
        <v>0</v>
      </c>
      <c r="K6" s="69">
        <v>8980</v>
      </c>
      <c r="L6" s="82">
        <f>H6+K6</f>
        <v>27480</v>
      </c>
    </row>
    <row r="7" spans="1:12" ht="30" customHeight="1">
      <c r="A7" s="5">
        <v>1</v>
      </c>
      <c r="B7" s="135" t="s">
        <v>215</v>
      </c>
      <c r="C7" s="136" t="s">
        <v>128</v>
      </c>
      <c r="D7" s="137" t="s">
        <v>130</v>
      </c>
      <c r="E7" s="3"/>
      <c r="F7" s="4"/>
      <c r="G7" s="138" t="s">
        <v>132</v>
      </c>
      <c r="H7" s="108"/>
      <c r="I7" s="109"/>
      <c r="J7" s="110"/>
      <c r="K7" s="111"/>
      <c r="L7" s="82">
        <f t="shared" ref="L7:L26" si="0">H7+K7</f>
        <v>0</v>
      </c>
    </row>
    <row r="8" spans="1:12" ht="30" customHeight="1">
      <c r="A8" s="5">
        <v>2</v>
      </c>
      <c r="B8" s="145"/>
      <c r="C8" s="73"/>
      <c r="D8" s="126"/>
      <c r="E8" s="54"/>
      <c r="F8" s="74"/>
      <c r="G8" s="75"/>
      <c r="H8" s="127"/>
      <c r="I8" s="128"/>
      <c r="J8" s="129"/>
      <c r="K8" s="130"/>
      <c r="L8" s="131">
        <f t="shared" si="0"/>
        <v>0</v>
      </c>
    </row>
    <row r="9" spans="1:12" ht="30" customHeight="1">
      <c r="A9" s="5">
        <v>3</v>
      </c>
      <c r="B9" s="72"/>
      <c r="C9" s="73"/>
      <c r="D9" s="126"/>
      <c r="E9" s="54"/>
      <c r="F9" s="74"/>
      <c r="G9" s="75"/>
      <c r="H9" s="127"/>
      <c r="I9" s="128"/>
      <c r="J9" s="129"/>
      <c r="K9" s="130"/>
      <c r="L9" s="131">
        <f t="shared" si="0"/>
        <v>0</v>
      </c>
    </row>
    <row r="10" spans="1:12" ht="30" customHeight="1">
      <c r="A10" s="5">
        <v>4</v>
      </c>
      <c r="B10" s="72"/>
      <c r="C10" s="73"/>
      <c r="D10" s="126"/>
      <c r="E10" s="54"/>
      <c r="F10" s="74"/>
      <c r="G10" s="75"/>
      <c r="H10" s="127"/>
      <c r="I10" s="128"/>
      <c r="J10" s="129"/>
      <c r="K10" s="130"/>
      <c r="L10" s="131">
        <f t="shared" si="0"/>
        <v>0</v>
      </c>
    </row>
    <row r="11" spans="1:12" ht="30" customHeight="1">
      <c r="A11" s="5">
        <v>5</v>
      </c>
      <c r="B11" s="72"/>
      <c r="C11" s="73"/>
      <c r="D11" s="126"/>
      <c r="E11" s="54"/>
      <c r="F11" s="74"/>
      <c r="G11" s="75"/>
      <c r="H11" s="127"/>
      <c r="I11" s="128"/>
      <c r="J11" s="129"/>
      <c r="K11" s="130"/>
      <c r="L11" s="131">
        <f t="shared" si="0"/>
        <v>0</v>
      </c>
    </row>
    <row r="12" spans="1:12" ht="30" customHeight="1">
      <c r="A12" s="5">
        <v>6</v>
      </c>
      <c r="B12" s="72"/>
      <c r="C12" s="73"/>
      <c r="D12" s="126"/>
      <c r="E12" s="54"/>
      <c r="F12" s="74"/>
      <c r="G12" s="75"/>
      <c r="H12" s="127"/>
      <c r="I12" s="128"/>
      <c r="J12" s="129"/>
      <c r="K12" s="130"/>
      <c r="L12" s="131">
        <f t="shared" si="0"/>
        <v>0</v>
      </c>
    </row>
    <row r="13" spans="1:12" ht="30" customHeight="1">
      <c r="A13" s="5">
        <v>7</v>
      </c>
      <c r="B13" s="72"/>
      <c r="C13" s="73"/>
      <c r="D13" s="126"/>
      <c r="E13" s="54"/>
      <c r="F13" s="74"/>
      <c r="G13" s="75"/>
      <c r="H13" s="127"/>
      <c r="I13" s="128"/>
      <c r="J13" s="129"/>
      <c r="K13" s="130"/>
      <c r="L13" s="131">
        <f t="shared" si="0"/>
        <v>0</v>
      </c>
    </row>
    <row r="14" spans="1:12" ht="30" customHeight="1">
      <c r="A14" s="5">
        <v>8</v>
      </c>
      <c r="B14" s="72"/>
      <c r="C14" s="73"/>
      <c r="D14" s="126"/>
      <c r="E14" s="54"/>
      <c r="F14" s="74"/>
      <c r="G14" s="75"/>
      <c r="H14" s="127"/>
      <c r="I14" s="128"/>
      <c r="J14" s="129"/>
      <c r="K14" s="130"/>
      <c r="L14" s="131">
        <f t="shared" si="0"/>
        <v>0</v>
      </c>
    </row>
    <row r="15" spans="1:12" ht="30" customHeight="1">
      <c r="A15" s="5">
        <v>9</v>
      </c>
      <c r="B15" s="72"/>
      <c r="C15" s="73"/>
      <c r="D15" s="126"/>
      <c r="E15" s="54"/>
      <c r="F15" s="74"/>
      <c r="G15" s="75"/>
      <c r="H15" s="127"/>
      <c r="I15" s="128"/>
      <c r="J15" s="129"/>
      <c r="K15" s="130"/>
      <c r="L15" s="131">
        <f t="shared" si="0"/>
        <v>0</v>
      </c>
    </row>
    <row r="16" spans="1:12" ht="30" customHeight="1">
      <c r="A16" s="5">
        <v>10</v>
      </c>
      <c r="B16" s="72"/>
      <c r="C16" s="73"/>
      <c r="D16" s="126"/>
      <c r="E16" s="54"/>
      <c r="F16" s="74"/>
      <c r="G16" s="75"/>
      <c r="H16" s="127"/>
      <c r="I16" s="128"/>
      <c r="J16" s="129"/>
      <c r="K16" s="130"/>
      <c r="L16" s="131">
        <f t="shared" si="0"/>
        <v>0</v>
      </c>
    </row>
    <row r="17" spans="1:12" ht="30" customHeight="1">
      <c r="A17" s="5">
        <v>11</v>
      </c>
      <c r="B17" s="72"/>
      <c r="C17" s="73"/>
      <c r="D17" s="126"/>
      <c r="E17" s="54"/>
      <c r="F17" s="74"/>
      <c r="G17" s="75"/>
      <c r="H17" s="127"/>
      <c r="I17" s="128"/>
      <c r="J17" s="129"/>
      <c r="K17" s="130"/>
      <c r="L17" s="131">
        <f t="shared" si="0"/>
        <v>0</v>
      </c>
    </row>
    <row r="18" spans="1:12" ht="30" customHeight="1">
      <c r="A18" s="5">
        <v>12</v>
      </c>
      <c r="B18" s="72"/>
      <c r="C18" s="73"/>
      <c r="D18" s="126"/>
      <c r="E18" s="54"/>
      <c r="F18" s="74"/>
      <c r="G18" s="75"/>
      <c r="H18" s="127"/>
      <c r="I18" s="128"/>
      <c r="J18" s="129"/>
      <c r="K18" s="130"/>
      <c r="L18" s="131">
        <f t="shared" si="0"/>
        <v>0</v>
      </c>
    </row>
    <row r="19" spans="1:12" ht="30" customHeight="1">
      <c r="A19" s="5">
        <v>13</v>
      </c>
      <c r="B19" s="72"/>
      <c r="C19" s="73"/>
      <c r="D19" s="126"/>
      <c r="E19" s="54"/>
      <c r="F19" s="74"/>
      <c r="G19" s="75"/>
      <c r="H19" s="127"/>
      <c r="I19" s="128"/>
      <c r="J19" s="129"/>
      <c r="K19" s="130"/>
      <c r="L19" s="131">
        <f t="shared" si="0"/>
        <v>0</v>
      </c>
    </row>
    <row r="20" spans="1:12" ht="30" customHeight="1">
      <c r="A20" s="5">
        <v>14</v>
      </c>
      <c r="B20" s="72"/>
      <c r="C20" s="73"/>
      <c r="D20" s="126"/>
      <c r="E20" s="54"/>
      <c r="F20" s="74"/>
      <c r="G20" s="75"/>
      <c r="H20" s="127"/>
      <c r="I20" s="128"/>
      <c r="J20" s="129"/>
      <c r="K20" s="130"/>
      <c r="L20" s="131">
        <f t="shared" si="0"/>
        <v>0</v>
      </c>
    </row>
    <row r="21" spans="1:12" ht="30" customHeight="1">
      <c r="A21" s="5">
        <v>15</v>
      </c>
      <c r="B21" s="72"/>
      <c r="C21" s="73"/>
      <c r="D21" s="126"/>
      <c r="E21" s="54"/>
      <c r="F21" s="74"/>
      <c r="G21" s="75"/>
      <c r="H21" s="127"/>
      <c r="I21" s="128"/>
      <c r="J21" s="129"/>
      <c r="K21" s="130"/>
      <c r="L21" s="131">
        <f t="shared" si="0"/>
        <v>0</v>
      </c>
    </row>
    <row r="22" spans="1:12" ht="30" customHeight="1">
      <c r="A22" s="5">
        <v>16</v>
      </c>
      <c r="B22" s="72"/>
      <c r="C22" s="73"/>
      <c r="D22" s="126"/>
      <c r="E22" s="54"/>
      <c r="F22" s="74"/>
      <c r="G22" s="75"/>
      <c r="H22" s="127"/>
      <c r="I22" s="128"/>
      <c r="J22" s="129"/>
      <c r="K22" s="130"/>
      <c r="L22" s="131">
        <f t="shared" si="0"/>
        <v>0</v>
      </c>
    </row>
    <row r="23" spans="1:12" ht="30" customHeight="1">
      <c r="A23" s="5">
        <v>17</v>
      </c>
      <c r="B23" s="72"/>
      <c r="C23" s="73"/>
      <c r="D23" s="126"/>
      <c r="E23" s="54"/>
      <c r="F23" s="74"/>
      <c r="G23" s="75"/>
      <c r="H23" s="127"/>
      <c r="I23" s="128"/>
      <c r="J23" s="129"/>
      <c r="K23" s="130"/>
      <c r="L23" s="131">
        <f t="shared" si="0"/>
        <v>0</v>
      </c>
    </row>
    <row r="24" spans="1:12" ht="30" customHeight="1">
      <c r="A24" s="5">
        <v>18</v>
      </c>
      <c r="B24" s="72"/>
      <c r="C24" s="73"/>
      <c r="D24" s="126"/>
      <c r="E24" s="54"/>
      <c r="F24" s="74"/>
      <c r="G24" s="75"/>
      <c r="H24" s="127"/>
      <c r="I24" s="128"/>
      <c r="J24" s="129"/>
      <c r="K24" s="130"/>
      <c r="L24" s="131">
        <f t="shared" si="0"/>
        <v>0</v>
      </c>
    </row>
    <row r="25" spans="1:12" ht="30" customHeight="1">
      <c r="A25" s="5">
        <v>19</v>
      </c>
      <c r="B25" s="72"/>
      <c r="C25" s="73"/>
      <c r="D25" s="126"/>
      <c r="E25" s="54"/>
      <c r="F25" s="74"/>
      <c r="G25" s="75"/>
      <c r="H25" s="127"/>
      <c r="I25" s="128"/>
      <c r="J25" s="129"/>
      <c r="K25" s="130"/>
      <c r="L25" s="131">
        <f t="shared" si="0"/>
        <v>0</v>
      </c>
    </row>
    <row r="26" spans="1:12" ht="30" customHeight="1" thickBot="1">
      <c r="A26" s="5">
        <v>20</v>
      </c>
      <c r="B26" s="72"/>
      <c r="C26" s="73"/>
      <c r="D26" s="126"/>
      <c r="E26" s="54"/>
      <c r="F26" s="74"/>
      <c r="G26" s="75"/>
      <c r="H26" s="132"/>
      <c r="I26" s="133"/>
      <c r="J26" s="134"/>
      <c r="K26" s="130"/>
      <c r="L26" s="131">
        <f t="shared" si="0"/>
        <v>0</v>
      </c>
    </row>
    <row r="29" spans="1:12" ht="25.5">
      <c r="B29" s="23" t="s">
        <v>30</v>
      </c>
    </row>
    <row r="33" spans="2:2" ht="25.5">
      <c r="B33" s="23" t="s">
        <v>31</v>
      </c>
    </row>
  </sheetData>
  <sortState ref="A4:J5">
    <sortCondition descending="1" ref="D4:D5"/>
  </sortState>
  <mergeCells count="3">
    <mergeCell ref="A2:L2"/>
    <mergeCell ref="A1:L1"/>
    <mergeCell ref="H3:L3"/>
  </mergeCells>
  <phoneticPr fontId="2" type="noConversion"/>
  <dataValidations count="2">
    <dataValidation type="list" allowBlank="1" showInputMessage="1" showErrorMessage="1" sqref="B5:B6 B8:B26">
      <formula1>BB</formula1>
    </dataValidation>
    <dataValidation type="list" allowBlank="1" showInputMessage="1" showErrorMessage="1" sqref="C5:C26">
      <formula1>AA</formula1>
    </dataValidation>
  </dataValidations>
  <printOptions horizontalCentered="1"/>
  <pageMargins left="0.39370078740157483" right="0.39370078740157483" top="0.55118110236220474" bottom="1.1811023622047245" header="0.31496062992125984" footer="0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工作項目類別對照表!$F$2:$F$4</xm:f>
          </x14:formula1>
          <xm:sqref>D5:D26</xm:sqref>
        </x14:dataValidation>
        <x14:dataValidation type="list" allowBlank="1" showInputMessage="1" showErrorMessage="1">
          <x14:formula1>
            <xm:f>工作項目類別對照表!$G$2:$G$4</xm:f>
          </x14:formula1>
          <xm:sqref>G5:G26</xm:sqref>
        </x14:dataValidation>
        <x14:dataValidation type="list" allowBlank="1" showInputMessage="1" showErrorMessage="1">
          <x14:formula1>
            <xm:f>'111社團總表'!$B$1:$B$51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Normal="100" zoomScaleSheetLayoutView="100" workbookViewId="0">
      <selection activeCell="A2" sqref="A2:H2"/>
    </sheetView>
  </sheetViews>
  <sheetFormatPr defaultRowHeight="16.5"/>
  <cols>
    <col min="1" max="1" width="9" style="2"/>
    <col min="2" max="2" width="12.5" customWidth="1"/>
    <col min="4" max="4" width="9.125" bestFit="1" customWidth="1"/>
    <col min="5" max="5" width="9.75" bestFit="1" customWidth="1"/>
    <col min="6" max="6" width="11.5" customWidth="1"/>
    <col min="7" max="7" width="12.875" customWidth="1"/>
    <col min="8" max="8" width="11.625" customWidth="1"/>
  </cols>
  <sheetData>
    <row r="1" spans="1:8" ht="29.25" customHeight="1">
      <c r="A1" s="161" t="s">
        <v>154</v>
      </c>
      <c r="B1" s="161"/>
      <c r="C1" s="161"/>
      <c r="D1" s="161"/>
      <c r="E1" s="161"/>
      <c r="F1" s="161"/>
      <c r="G1" s="161"/>
      <c r="H1" s="161"/>
    </row>
    <row r="2" spans="1:8" ht="29.25" customHeight="1" thickBot="1">
      <c r="A2" s="162" t="s">
        <v>210</v>
      </c>
      <c r="B2" s="162"/>
      <c r="C2" s="162"/>
      <c r="D2" s="162"/>
      <c r="E2" s="162"/>
      <c r="F2" s="162"/>
      <c r="G2" s="163"/>
      <c r="H2" s="163"/>
    </row>
    <row r="3" spans="1:8" ht="17.25" thickTop="1">
      <c r="A3" s="93" t="s">
        <v>9</v>
      </c>
      <c r="B3" s="93" t="s">
        <v>10</v>
      </c>
      <c r="C3" s="93" t="s">
        <v>11</v>
      </c>
      <c r="D3" s="93" t="s">
        <v>12</v>
      </c>
      <c r="E3" s="93" t="s">
        <v>13</v>
      </c>
      <c r="F3" s="97" t="s">
        <v>14</v>
      </c>
      <c r="G3" s="11" t="s">
        <v>165</v>
      </c>
      <c r="H3" s="12" t="s">
        <v>166</v>
      </c>
    </row>
    <row r="4" spans="1:8">
      <c r="A4" s="29">
        <v>1</v>
      </c>
      <c r="B4" s="30" t="s">
        <v>44</v>
      </c>
      <c r="C4" s="30" t="s">
        <v>150</v>
      </c>
      <c r="D4" s="30">
        <v>90</v>
      </c>
      <c r="E4" s="30">
        <v>40</v>
      </c>
      <c r="F4" s="98">
        <f>D4*E4</f>
        <v>3600</v>
      </c>
      <c r="G4" s="13">
        <v>3600</v>
      </c>
      <c r="H4" s="14"/>
    </row>
    <row r="5" spans="1:8">
      <c r="A5" s="29">
        <v>2</v>
      </c>
      <c r="B5" s="30" t="s">
        <v>16</v>
      </c>
      <c r="C5" s="30" t="s">
        <v>151</v>
      </c>
      <c r="D5" s="30">
        <v>180</v>
      </c>
      <c r="E5" s="30">
        <v>70</v>
      </c>
      <c r="F5" s="98">
        <f t="shared" ref="F5:F9" si="0">D5*E5</f>
        <v>12600</v>
      </c>
      <c r="G5" s="13">
        <v>6300</v>
      </c>
      <c r="H5" s="14">
        <v>6300</v>
      </c>
    </row>
    <row r="6" spans="1:8">
      <c r="A6" s="29">
        <v>3</v>
      </c>
      <c r="B6" s="30" t="s">
        <v>18</v>
      </c>
      <c r="C6" s="30" t="s">
        <v>152</v>
      </c>
      <c r="D6" s="30">
        <v>1</v>
      </c>
      <c r="E6" s="30">
        <v>800</v>
      </c>
      <c r="F6" s="98">
        <f t="shared" si="0"/>
        <v>800</v>
      </c>
      <c r="G6" s="13">
        <v>100</v>
      </c>
      <c r="H6" s="14">
        <v>700</v>
      </c>
    </row>
    <row r="7" spans="1:8">
      <c r="A7" s="29">
        <v>4</v>
      </c>
      <c r="B7" s="30" t="s">
        <v>153</v>
      </c>
      <c r="C7" s="30" t="s">
        <v>152</v>
      </c>
      <c r="D7" s="30">
        <v>1</v>
      </c>
      <c r="E7" s="94">
        <v>2000</v>
      </c>
      <c r="F7" s="98">
        <f t="shared" si="0"/>
        <v>2000</v>
      </c>
      <c r="G7" s="13"/>
      <c r="H7" s="14">
        <v>2000</v>
      </c>
    </row>
    <row r="8" spans="1:8">
      <c r="A8" s="29">
        <v>5</v>
      </c>
      <c r="B8" s="30" t="s">
        <v>20</v>
      </c>
      <c r="C8" s="30" t="s">
        <v>152</v>
      </c>
      <c r="D8" s="30">
        <v>1</v>
      </c>
      <c r="E8" s="30">
        <v>500</v>
      </c>
      <c r="F8" s="98">
        <f t="shared" si="0"/>
        <v>500</v>
      </c>
      <c r="G8" s="13"/>
      <c r="H8" s="14">
        <v>500</v>
      </c>
    </row>
    <row r="9" spans="1:8">
      <c r="A9" s="29">
        <v>6</v>
      </c>
      <c r="B9" s="30" t="s">
        <v>155</v>
      </c>
      <c r="C9" s="30" t="s">
        <v>152</v>
      </c>
      <c r="D9" s="30">
        <v>10</v>
      </c>
      <c r="E9" s="30">
        <v>50</v>
      </c>
      <c r="F9" s="98">
        <f t="shared" si="0"/>
        <v>500</v>
      </c>
      <c r="G9" s="13"/>
      <c r="H9" s="14">
        <v>500</v>
      </c>
    </row>
    <row r="10" spans="1:8">
      <c r="A10" s="96" t="s">
        <v>17</v>
      </c>
      <c r="B10" s="96"/>
      <c r="C10" s="96"/>
      <c r="D10" s="96"/>
      <c r="E10" s="96"/>
      <c r="F10" s="99">
        <f>SUM(F4:F9)</f>
        <v>20000</v>
      </c>
      <c r="G10" s="21">
        <f>SUM(G4:G9)</f>
        <v>10000</v>
      </c>
      <c r="H10" s="22">
        <f>SUM(H4:H9)</f>
        <v>10000</v>
      </c>
    </row>
    <row r="11" spans="1:8">
      <c r="A11" s="5"/>
      <c r="B11" s="5"/>
      <c r="C11" s="5"/>
      <c r="D11" s="5"/>
      <c r="E11" s="5"/>
      <c r="F11" s="6"/>
      <c r="G11" s="15"/>
      <c r="H11" s="16"/>
    </row>
    <row r="12" spans="1:8">
      <c r="A12" s="5"/>
      <c r="B12" s="5"/>
      <c r="C12" s="5"/>
      <c r="D12" s="5"/>
      <c r="E12" s="5"/>
      <c r="F12" s="6"/>
      <c r="G12" s="15" t="s">
        <v>167</v>
      </c>
      <c r="H12" s="125">
        <f>G10+H10</f>
        <v>20000</v>
      </c>
    </row>
    <row r="13" spans="1:8">
      <c r="A13" s="5"/>
      <c r="B13" s="5"/>
      <c r="C13" s="5"/>
      <c r="D13" s="5"/>
      <c r="E13" s="5"/>
      <c r="F13" s="6"/>
      <c r="G13" s="15"/>
      <c r="H13" s="16"/>
    </row>
    <row r="14" spans="1:8">
      <c r="A14" s="5"/>
      <c r="B14" s="5"/>
      <c r="C14" s="5"/>
      <c r="D14" s="5"/>
      <c r="E14" s="5"/>
      <c r="F14" s="6"/>
      <c r="G14" s="15"/>
      <c r="H14" s="16"/>
    </row>
    <row r="15" spans="1:8">
      <c r="A15" s="5"/>
      <c r="B15" s="5"/>
      <c r="C15" s="5"/>
      <c r="D15" s="5"/>
      <c r="E15" s="5"/>
      <c r="F15" s="6"/>
      <c r="G15" s="15"/>
      <c r="H15" s="16"/>
    </row>
    <row r="16" spans="1:8">
      <c r="A16" s="5"/>
      <c r="B16" s="5"/>
      <c r="C16" s="5"/>
      <c r="D16" s="5"/>
      <c r="E16" s="5"/>
      <c r="F16" s="6"/>
      <c r="G16" s="15"/>
      <c r="H16" s="16"/>
    </row>
    <row r="17" spans="1:8">
      <c r="A17" s="5"/>
      <c r="B17" s="5"/>
      <c r="C17" s="5"/>
      <c r="D17" s="5"/>
      <c r="E17" s="5"/>
      <c r="F17" s="6"/>
      <c r="G17" s="15"/>
      <c r="H17" s="16"/>
    </row>
    <row r="18" spans="1:8">
      <c r="A18" s="5"/>
      <c r="B18" s="5"/>
      <c r="C18" s="5"/>
      <c r="D18" s="5"/>
      <c r="E18" s="5"/>
      <c r="F18" s="6"/>
      <c r="G18" s="15"/>
      <c r="H18" s="16"/>
    </row>
    <row r="19" spans="1:8">
      <c r="A19" s="5"/>
      <c r="B19" s="5"/>
      <c r="C19" s="5"/>
      <c r="D19" s="5"/>
      <c r="E19" s="5"/>
      <c r="F19" s="6"/>
      <c r="G19" s="15"/>
      <c r="H19" s="16"/>
    </row>
    <row r="20" spans="1:8">
      <c r="A20" s="5"/>
      <c r="B20" s="5"/>
      <c r="C20" s="5"/>
      <c r="D20" s="5"/>
      <c r="E20" s="5"/>
      <c r="F20" s="6"/>
      <c r="G20" s="15"/>
      <c r="H20" s="16"/>
    </row>
    <row r="21" spans="1:8" ht="17.25" thickBot="1">
      <c r="A21" s="5"/>
      <c r="B21" s="3"/>
      <c r="C21" s="3"/>
      <c r="D21" s="3"/>
      <c r="E21" s="3"/>
      <c r="F21" s="10"/>
      <c r="G21" s="17"/>
      <c r="H21" s="18"/>
    </row>
    <row r="22" spans="1:8" ht="17.25" thickTop="1"/>
  </sheetData>
  <mergeCells count="2">
    <mergeCell ref="A1:H1"/>
    <mergeCell ref="A2:H2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Normal="100" zoomScaleSheetLayoutView="100" workbookViewId="0">
      <selection activeCell="G14" sqref="G14:H14"/>
    </sheetView>
  </sheetViews>
  <sheetFormatPr defaultRowHeight="16.5"/>
  <cols>
    <col min="1" max="1" width="9" style="2"/>
    <col min="2" max="2" width="12.5" customWidth="1"/>
    <col min="4" max="4" width="9.125" bestFit="1" customWidth="1"/>
    <col min="5" max="5" width="9.75" bestFit="1" customWidth="1"/>
    <col min="6" max="6" width="11.5" customWidth="1"/>
    <col min="7" max="7" width="12.875" customWidth="1"/>
    <col min="8" max="8" width="13" customWidth="1"/>
  </cols>
  <sheetData>
    <row r="1" spans="1:8" ht="29.25" customHeight="1">
      <c r="A1" s="164" t="s">
        <v>168</v>
      </c>
      <c r="B1" s="164"/>
      <c r="C1" s="164"/>
      <c r="D1" s="164"/>
      <c r="E1" s="164"/>
      <c r="F1" s="164"/>
      <c r="G1" s="164"/>
      <c r="H1" s="164"/>
    </row>
    <row r="2" spans="1:8" ht="29.25" customHeight="1" thickBot="1">
      <c r="A2" s="165" t="s">
        <v>211</v>
      </c>
      <c r="B2" s="165"/>
      <c r="C2" s="165"/>
      <c r="D2" s="165"/>
      <c r="E2" s="165"/>
      <c r="F2" s="165"/>
      <c r="G2" s="166"/>
      <c r="H2" s="166"/>
    </row>
    <row r="3" spans="1:8" ht="17.25" thickTop="1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9" t="s">
        <v>14</v>
      </c>
      <c r="G3" s="11" t="s">
        <v>165</v>
      </c>
      <c r="H3" s="12" t="s">
        <v>166</v>
      </c>
    </row>
    <row r="4" spans="1:8">
      <c r="A4" s="29">
        <v>1</v>
      </c>
      <c r="B4" s="30" t="s">
        <v>158</v>
      </c>
      <c r="C4" s="30" t="s">
        <v>150</v>
      </c>
      <c r="D4" s="113">
        <v>4</v>
      </c>
      <c r="E4" s="114">
        <v>2000</v>
      </c>
      <c r="F4" s="19">
        <f>D4*E4</f>
        <v>8000</v>
      </c>
      <c r="G4" s="13">
        <v>6000</v>
      </c>
      <c r="H4" s="14">
        <v>2000</v>
      </c>
    </row>
    <row r="5" spans="1:8">
      <c r="A5" s="29">
        <v>2</v>
      </c>
      <c r="B5" s="30" t="s">
        <v>159</v>
      </c>
      <c r="C5" s="30" t="s">
        <v>150</v>
      </c>
      <c r="D5" s="113">
        <v>90</v>
      </c>
      <c r="E5" s="113">
        <v>50</v>
      </c>
      <c r="F5" s="19">
        <f t="shared" ref="F5:F10" si="0">D5*E5</f>
        <v>4500</v>
      </c>
      <c r="G5" s="20">
        <v>500</v>
      </c>
      <c r="H5" s="14">
        <v>4000</v>
      </c>
    </row>
    <row r="6" spans="1:8">
      <c r="A6" s="29">
        <v>3</v>
      </c>
      <c r="B6" s="30" t="s">
        <v>160</v>
      </c>
      <c r="C6" s="30" t="s">
        <v>161</v>
      </c>
      <c r="D6" s="113">
        <v>1</v>
      </c>
      <c r="E6" s="114">
        <v>12400</v>
      </c>
      <c r="F6" s="19">
        <f t="shared" si="0"/>
        <v>12400</v>
      </c>
      <c r="G6" s="20">
        <v>1760</v>
      </c>
      <c r="H6" s="14">
        <v>10640</v>
      </c>
    </row>
    <row r="7" spans="1:8">
      <c r="A7" s="29">
        <v>4</v>
      </c>
      <c r="B7" s="30" t="s">
        <v>46</v>
      </c>
      <c r="C7" s="30" t="s">
        <v>161</v>
      </c>
      <c r="D7" s="113">
        <v>1</v>
      </c>
      <c r="E7" s="113">
        <v>220</v>
      </c>
      <c r="F7" s="19">
        <f t="shared" si="0"/>
        <v>220</v>
      </c>
      <c r="G7" s="20">
        <v>220</v>
      </c>
      <c r="H7" s="14"/>
    </row>
    <row r="8" spans="1:8">
      <c r="A8" s="29">
        <v>5</v>
      </c>
      <c r="B8" s="30" t="s">
        <v>162</v>
      </c>
      <c r="C8" s="30" t="s">
        <v>152</v>
      </c>
      <c r="D8" s="113">
        <v>1</v>
      </c>
      <c r="E8" s="113">
        <v>700</v>
      </c>
      <c r="F8" s="19">
        <f t="shared" si="0"/>
        <v>700</v>
      </c>
      <c r="G8" s="20">
        <v>500</v>
      </c>
      <c r="H8" s="14">
        <v>200</v>
      </c>
    </row>
    <row r="9" spans="1:8" ht="31.5">
      <c r="A9" s="29">
        <v>6</v>
      </c>
      <c r="B9" s="31" t="s">
        <v>212</v>
      </c>
      <c r="C9" s="30" t="s">
        <v>152</v>
      </c>
      <c r="D9" s="30">
        <v>1</v>
      </c>
      <c r="E9" s="30">
        <v>169</v>
      </c>
      <c r="F9" s="19">
        <v>169</v>
      </c>
      <c r="G9" s="13"/>
      <c r="H9" s="14">
        <v>169</v>
      </c>
    </row>
    <row r="10" spans="1:8">
      <c r="A10" s="29">
        <v>7</v>
      </c>
      <c r="B10" s="30" t="s">
        <v>45</v>
      </c>
      <c r="C10" s="30" t="s">
        <v>163</v>
      </c>
      <c r="D10" s="30">
        <v>10</v>
      </c>
      <c r="E10" s="30">
        <v>150</v>
      </c>
      <c r="F10" s="19">
        <f t="shared" si="0"/>
        <v>1500</v>
      </c>
      <c r="G10" s="117"/>
      <c r="H10" s="112">
        <v>1500</v>
      </c>
    </row>
    <row r="11" spans="1:8">
      <c r="A11" s="29"/>
      <c r="B11" s="30"/>
      <c r="C11" s="30"/>
      <c r="D11" s="30"/>
      <c r="E11" s="30"/>
      <c r="F11" s="19"/>
      <c r="G11" s="118"/>
      <c r="H11" s="115"/>
    </row>
    <row r="12" spans="1:8">
      <c r="A12" s="29"/>
      <c r="B12" s="29"/>
      <c r="C12" s="29"/>
      <c r="D12" s="29"/>
      <c r="E12" s="29"/>
      <c r="F12" s="116"/>
      <c r="G12" s="119"/>
      <c r="H12" s="95"/>
    </row>
    <row r="13" spans="1:8">
      <c r="A13" s="29"/>
      <c r="B13" s="29"/>
      <c r="C13" s="29"/>
      <c r="D13" s="29"/>
      <c r="E13" s="29"/>
      <c r="F13" s="116"/>
      <c r="G13" s="119"/>
      <c r="H13" s="95"/>
    </row>
    <row r="14" spans="1:8">
      <c r="A14" s="29"/>
      <c r="B14" s="121"/>
      <c r="C14" s="121"/>
      <c r="D14" s="121"/>
      <c r="E14" s="121" t="s">
        <v>164</v>
      </c>
      <c r="F14" s="122">
        <f>SUM(F4:F13)</f>
        <v>27489</v>
      </c>
      <c r="G14" s="123">
        <f t="shared" ref="G14:H14" si="1">SUM(G4:G13)</f>
        <v>8980</v>
      </c>
      <c r="H14" s="124">
        <f t="shared" si="1"/>
        <v>18509</v>
      </c>
    </row>
    <row r="15" spans="1:8">
      <c r="A15" s="27"/>
      <c r="B15" s="27"/>
      <c r="C15" s="27"/>
      <c r="D15" s="27"/>
      <c r="E15" s="27"/>
      <c r="F15" s="6"/>
      <c r="G15" s="15"/>
      <c r="H15" s="16"/>
    </row>
    <row r="16" spans="1:8">
      <c r="A16" s="27"/>
      <c r="B16" s="27"/>
      <c r="C16" s="27"/>
      <c r="D16" s="27"/>
      <c r="E16" s="27"/>
      <c r="F16" s="6"/>
      <c r="G16" s="15" t="s">
        <v>167</v>
      </c>
      <c r="H16" s="120">
        <f>G14+H14</f>
        <v>27489</v>
      </c>
    </row>
    <row r="17" spans="1:8">
      <c r="A17" s="27"/>
      <c r="B17" s="27"/>
      <c r="C17" s="27"/>
      <c r="D17" s="27"/>
      <c r="E17" s="27"/>
      <c r="F17" s="6"/>
      <c r="G17" s="15"/>
      <c r="H17" s="16"/>
    </row>
    <row r="18" spans="1:8">
      <c r="A18" s="27"/>
      <c r="B18" s="27"/>
      <c r="C18" s="27"/>
      <c r="D18" s="27"/>
      <c r="E18" s="27"/>
      <c r="F18" s="6"/>
      <c r="G18" s="15"/>
      <c r="H18" s="16"/>
    </row>
    <row r="19" spans="1:8">
      <c r="A19" s="27"/>
      <c r="B19" s="27"/>
      <c r="C19" s="27"/>
      <c r="D19" s="27"/>
      <c r="E19" s="27"/>
      <c r="F19" s="6"/>
      <c r="G19" s="15"/>
      <c r="H19" s="16"/>
    </row>
    <row r="20" spans="1:8">
      <c r="A20" s="27"/>
      <c r="B20" s="27"/>
      <c r="C20" s="27"/>
      <c r="D20" s="27"/>
      <c r="E20" s="27"/>
      <c r="F20" s="6"/>
      <c r="G20" s="15"/>
      <c r="H20" s="16"/>
    </row>
    <row r="21" spans="1:8" ht="17.25" thickBot="1">
      <c r="A21" s="27"/>
      <c r="B21" s="3"/>
      <c r="C21" s="3"/>
      <c r="D21" s="3"/>
      <c r="E21" s="3"/>
      <c r="F21" s="10"/>
      <c r="G21" s="17"/>
      <c r="H21" s="18"/>
    </row>
    <row r="22" spans="1:8" ht="17.25" thickTop="1"/>
  </sheetData>
  <mergeCells count="2">
    <mergeCell ref="A1:H1"/>
    <mergeCell ref="A2:H2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111社團總表</vt:lpstr>
      <vt:lpstr>工作項目類別對照表</vt:lpstr>
      <vt:lpstr>社團經費編列對照表</vt:lpstr>
      <vt:lpstr>預算總表</vt:lpstr>
      <vt:lpstr>範例1</vt:lpstr>
      <vt:lpstr>範例2</vt:lpstr>
      <vt:lpstr>AA</vt:lpstr>
      <vt:lpstr>BB</vt:lpstr>
      <vt:lpstr>工作項目類別對照表!Print_Area</vt:lpstr>
      <vt:lpstr>範例1!Print_Area</vt:lpstr>
    </vt:vector>
  </TitlesOfParts>
  <Company>LHU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2014-10-06T08:39:22Z</cp:lastPrinted>
  <dcterms:created xsi:type="dcterms:W3CDTF">2009-09-10T02:39:27Z</dcterms:created>
  <dcterms:modified xsi:type="dcterms:W3CDTF">2022-09-21T07:54:44Z</dcterms:modified>
</cp:coreProperties>
</file>